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llym\Desktop\학교법인 일송학원 동위원소류 의약품 및 FDG 공급업체 선정 입찰\3. 2025년 학교법인 일송학원 동위원소류 의약품 공급업체 선정\1. 입찰공고\"/>
    </mc:Choice>
  </mc:AlternateContent>
  <xr:revisionPtr revIDLastSave="0" documentId="13_ncr:1_{17B46AC5-428C-42D9-8F5B-32AAE824C6D6}" xr6:coauthVersionLast="47" xr6:coauthVersionMax="47" xr10:uidLastSave="{00000000-0000-0000-0000-000000000000}"/>
  <bookViews>
    <workbookView xWindow="-28920" yWindow="-1095" windowWidth="29040" windowHeight="15840" xr2:uid="{CBF737EF-B512-4298-B3B8-97DDADA93223}"/>
  </bookViews>
  <sheets>
    <sheet name="산출내역서(종합)" sheetId="12" r:id="rId1"/>
    <sheet name="한림" sheetId="13" r:id="rId2"/>
    <sheet name="강남" sheetId="14" r:id="rId3"/>
    <sheet name="춘천" sheetId="15" r:id="rId4"/>
    <sheet name="동탄" sheetId="16" r:id="rId5"/>
  </sheets>
  <externalReferences>
    <externalReference r:id="rId6"/>
    <externalReference r:id="rId7"/>
  </externalReferences>
  <definedNames>
    <definedName name="_xlnm._FilterDatabase" localSheetId="2" hidden="1">강남!$A$8:$M$53</definedName>
    <definedName name="_xlnm._FilterDatabase" localSheetId="4" hidden="1">동탄!$A$8:$M$53</definedName>
    <definedName name="_xlnm._FilterDatabase" localSheetId="0" hidden="1">'산출내역서(종합)'!$A$8:$U$54</definedName>
    <definedName name="_xlnm._FilterDatabase" localSheetId="3" hidden="1">춘천!$A$8:$M$53</definedName>
    <definedName name="_xlnm._FilterDatabase" localSheetId="1" hidden="1">한림!$A$8:$M$53</definedName>
    <definedName name="_xlnm.Print_Area" localSheetId="2">강남!$A$1:$M$60</definedName>
    <definedName name="_xlnm.Print_Area" localSheetId="4">동탄!$A$1:$M$60</definedName>
    <definedName name="_xlnm.Print_Area" localSheetId="0">'산출내역서(종합)'!$A$1:$U$62</definedName>
    <definedName name="_xlnm.Print_Area" localSheetId="3">춘천!$A$1:$M$60</definedName>
    <definedName name="_xlnm.Print_Area" localSheetId="1">한림!$A$1:$M$60</definedName>
    <definedName name="급여여부조정">"OFFSET(급여여부조정!$A$3,,,COUNTA(급여여부조정!$A$3:$A$999), COUNTA(급여여부조정!$A$3:$AK$3))"</definedName>
    <definedName name="분류표" xml:space="preserve"> [1]Sheet1!$E$4:$F$241</definedName>
    <definedName name="상한금액조정">OFFSET([2]상한금액조정!$A$3,,,COUNTA([2]상한금액조정!$A$3:$A$997), COUNTA([2]상한금액조정!$A$3:$AK$3))</definedName>
    <definedName name="투여표" localSheetId="2">{"A","내복";"B","주사";"C","외용";"D","기타"}</definedName>
    <definedName name="투여표" localSheetId="4">{"A","내복";"B","주사";"C","외용";"D","기타"}</definedName>
    <definedName name="투여표" localSheetId="0">{"A","내복";"B","주사";"C","외용";"D","기타"}</definedName>
    <definedName name="투여표" localSheetId="3">{"A","내복";"B","주사";"C","외용";"D","기타"}</definedName>
    <definedName name="투여표" localSheetId="1">{"A","내복";"B","주사";"C","외용";"D","기타"}</definedName>
    <definedName name="투여표">{"A","내복";"B","주사";"C","외용";"D","기타"}</definedName>
    <definedName name="현황" localSheetId="2">{"A","내복";"B","주사";"C","외용";"D","기타"}</definedName>
    <definedName name="현황" localSheetId="4">{"A","내복";"B","주사";"C","외용";"D","기타"}</definedName>
    <definedName name="현황" localSheetId="0">{"A","내복";"B","주사";"C","외용";"D","기타"}</definedName>
    <definedName name="현황" localSheetId="3">{"A","내복";"B","주사";"C","외용";"D","기타"}</definedName>
    <definedName name="현황" localSheetId="1">{"A","내복";"B","주사";"C","외용";"D","기타"}</definedName>
    <definedName name="현황">{"A","내복";"B","주사";"C","외용";"D","기타"}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3" i="16" l="1"/>
  <c r="K52" i="16"/>
  <c r="M52" i="16" s="1"/>
  <c r="K51" i="16"/>
  <c r="M51" i="16" s="1"/>
  <c r="K50" i="16"/>
  <c r="L50" i="16" s="1"/>
  <c r="K49" i="16"/>
  <c r="M49" i="16" s="1"/>
  <c r="K48" i="16"/>
  <c r="M48" i="16" s="1"/>
  <c r="K47" i="16"/>
  <c r="M47" i="16" s="1"/>
  <c r="K46" i="16"/>
  <c r="L46" i="16" s="1"/>
  <c r="M45" i="16"/>
  <c r="K45" i="16"/>
  <c r="L45" i="16" s="1"/>
  <c r="K44" i="16"/>
  <c r="M44" i="16" s="1"/>
  <c r="K43" i="16"/>
  <c r="M43" i="16" s="1"/>
  <c r="K42" i="16"/>
  <c r="L42" i="16" s="1"/>
  <c r="L41" i="16"/>
  <c r="K41" i="16"/>
  <c r="M41" i="16" s="1"/>
  <c r="K40" i="16"/>
  <c r="M40" i="16" s="1"/>
  <c r="K39" i="16"/>
  <c r="M39" i="16" s="1"/>
  <c r="K38" i="16"/>
  <c r="M38" i="16" s="1"/>
  <c r="K37" i="16"/>
  <c r="M37" i="16" s="1"/>
  <c r="K36" i="16"/>
  <c r="L36" i="16" s="1"/>
  <c r="K35" i="16"/>
  <c r="M35" i="16" s="1"/>
  <c r="K34" i="16"/>
  <c r="M34" i="16" s="1"/>
  <c r="K33" i="16"/>
  <c r="M33" i="16" s="1"/>
  <c r="K32" i="16"/>
  <c r="L32" i="16" s="1"/>
  <c r="K31" i="16"/>
  <c r="M31" i="16" s="1"/>
  <c r="K30" i="16"/>
  <c r="M30" i="16" s="1"/>
  <c r="K29" i="16"/>
  <c r="M29" i="16" s="1"/>
  <c r="K28" i="16"/>
  <c r="M28" i="16" s="1"/>
  <c r="K27" i="16"/>
  <c r="M27" i="16" s="1"/>
  <c r="K26" i="16"/>
  <c r="M26" i="16" s="1"/>
  <c r="K25" i="16"/>
  <c r="M25" i="16" s="1"/>
  <c r="K24" i="16"/>
  <c r="M24" i="16" s="1"/>
  <c r="K23" i="16"/>
  <c r="M23" i="16" s="1"/>
  <c r="K22" i="16"/>
  <c r="M22" i="16" s="1"/>
  <c r="K21" i="16"/>
  <c r="M21" i="16" s="1"/>
  <c r="K20" i="16"/>
  <c r="M20" i="16" s="1"/>
  <c r="K19" i="16"/>
  <c r="M19" i="16" s="1"/>
  <c r="K18" i="16"/>
  <c r="M18" i="16" s="1"/>
  <c r="K17" i="16"/>
  <c r="M17" i="16" s="1"/>
  <c r="K16" i="16"/>
  <c r="M16" i="16" s="1"/>
  <c r="K15" i="16"/>
  <c r="M15" i="16" s="1"/>
  <c r="K14" i="16"/>
  <c r="M14" i="16" s="1"/>
  <c r="K13" i="16"/>
  <c r="L13" i="16" s="1"/>
  <c r="K12" i="16"/>
  <c r="M12" i="16" s="1"/>
  <c r="K11" i="16"/>
  <c r="M11" i="16" s="1"/>
  <c r="K10" i="16"/>
  <c r="M10" i="16" s="1"/>
  <c r="K9" i="16"/>
  <c r="M9" i="16" s="1"/>
  <c r="J53" i="15"/>
  <c r="K52" i="15"/>
  <c r="M52" i="15" s="1"/>
  <c r="K51" i="15"/>
  <c r="M51" i="15" s="1"/>
  <c r="K50" i="15"/>
  <c r="L50" i="15" s="1"/>
  <c r="L49" i="15"/>
  <c r="K49" i="15"/>
  <c r="M49" i="15" s="1"/>
  <c r="K48" i="15"/>
  <c r="M48" i="15" s="1"/>
  <c r="K47" i="15"/>
  <c r="M47" i="15" s="1"/>
  <c r="K46" i="15"/>
  <c r="L46" i="15" s="1"/>
  <c r="K45" i="15"/>
  <c r="L45" i="15" s="1"/>
  <c r="K44" i="15"/>
  <c r="M44" i="15" s="1"/>
  <c r="K43" i="15"/>
  <c r="M43" i="15" s="1"/>
  <c r="K42" i="15"/>
  <c r="L42" i="15" s="1"/>
  <c r="K41" i="15"/>
  <c r="M41" i="15" s="1"/>
  <c r="K40" i="15"/>
  <c r="M40" i="15" s="1"/>
  <c r="K39" i="15"/>
  <c r="M39" i="15" s="1"/>
  <c r="K38" i="15"/>
  <c r="M38" i="15" s="1"/>
  <c r="K37" i="15"/>
  <c r="M37" i="15" s="1"/>
  <c r="K36" i="15"/>
  <c r="L36" i="15" s="1"/>
  <c r="K35" i="15"/>
  <c r="M35" i="15" s="1"/>
  <c r="K34" i="15"/>
  <c r="M34" i="15" s="1"/>
  <c r="K33" i="15"/>
  <c r="M33" i="15" s="1"/>
  <c r="K32" i="15"/>
  <c r="L32" i="15" s="1"/>
  <c r="K31" i="15"/>
  <c r="M31" i="15" s="1"/>
  <c r="K30" i="15"/>
  <c r="M30" i="15" s="1"/>
  <c r="K29" i="15"/>
  <c r="M29" i="15" s="1"/>
  <c r="K28" i="15"/>
  <c r="M28" i="15" s="1"/>
  <c r="K27" i="15"/>
  <c r="M27" i="15" s="1"/>
  <c r="K26" i="15"/>
  <c r="M26" i="15" s="1"/>
  <c r="K25" i="15"/>
  <c r="M25" i="15" s="1"/>
  <c r="K24" i="15"/>
  <c r="M24" i="15" s="1"/>
  <c r="K23" i="15"/>
  <c r="M23" i="15" s="1"/>
  <c r="K22" i="15"/>
  <c r="M22" i="15" s="1"/>
  <c r="K21" i="15"/>
  <c r="M21" i="15" s="1"/>
  <c r="K20" i="15"/>
  <c r="M20" i="15" s="1"/>
  <c r="K19" i="15"/>
  <c r="M19" i="15" s="1"/>
  <c r="K18" i="15"/>
  <c r="L18" i="15" s="1"/>
  <c r="K17" i="15"/>
  <c r="M17" i="15" s="1"/>
  <c r="K16" i="15"/>
  <c r="M16" i="15" s="1"/>
  <c r="K15" i="15"/>
  <c r="M15" i="15" s="1"/>
  <c r="K14" i="15"/>
  <c r="M14" i="15" s="1"/>
  <c r="K13" i="15"/>
  <c r="M13" i="15" s="1"/>
  <c r="K12" i="15"/>
  <c r="L12" i="15" s="1"/>
  <c r="K11" i="15"/>
  <c r="M11" i="15" s="1"/>
  <c r="K10" i="15"/>
  <c r="M10" i="15" s="1"/>
  <c r="K9" i="15"/>
  <c r="L9" i="15" s="1"/>
  <c r="J53" i="14"/>
  <c r="K52" i="14"/>
  <c r="M52" i="14" s="1"/>
  <c r="K51" i="14"/>
  <c r="L51" i="14" s="1"/>
  <c r="K50" i="14"/>
  <c r="M50" i="14" s="1"/>
  <c r="K49" i="14"/>
  <c r="L49" i="14" s="1"/>
  <c r="K48" i="14"/>
  <c r="M48" i="14" s="1"/>
  <c r="K47" i="14"/>
  <c r="L47" i="14" s="1"/>
  <c r="K46" i="14"/>
  <c r="M46" i="14" s="1"/>
  <c r="M45" i="14"/>
  <c r="K45" i="14"/>
  <c r="L45" i="14" s="1"/>
  <c r="K44" i="14"/>
  <c r="M44" i="14" s="1"/>
  <c r="K43" i="14"/>
  <c r="L43" i="14" s="1"/>
  <c r="K42" i="14"/>
  <c r="M42" i="14" s="1"/>
  <c r="K41" i="14"/>
  <c r="L41" i="14" s="1"/>
  <c r="K40" i="14"/>
  <c r="M40" i="14" s="1"/>
  <c r="K39" i="14"/>
  <c r="M39" i="14" s="1"/>
  <c r="K38" i="14"/>
  <c r="M38" i="14" s="1"/>
  <c r="K37" i="14"/>
  <c r="L37" i="14" s="1"/>
  <c r="K36" i="14"/>
  <c r="M36" i="14" s="1"/>
  <c r="K35" i="14"/>
  <c r="M35" i="14" s="1"/>
  <c r="K34" i="14"/>
  <c r="M34" i="14" s="1"/>
  <c r="K33" i="14"/>
  <c r="M33" i="14" s="1"/>
  <c r="K32" i="14"/>
  <c r="M32" i="14" s="1"/>
  <c r="K31" i="14"/>
  <c r="L31" i="14" s="1"/>
  <c r="K30" i="14"/>
  <c r="M30" i="14" s="1"/>
  <c r="K29" i="14"/>
  <c r="L29" i="14" s="1"/>
  <c r="K28" i="14"/>
  <c r="M28" i="14" s="1"/>
  <c r="K27" i="14"/>
  <c r="M27" i="14" s="1"/>
  <c r="K26" i="14"/>
  <c r="M26" i="14" s="1"/>
  <c r="K25" i="14"/>
  <c r="M25" i="14" s="1"/>
  <c r="K24" i="14"/>
  <c r="M24" i="14" s="1"/>
  <c r="K23" i="14"/>
  <c r="M23" i="14" s="1"/>
  <c r="K22" i="14"/>
  <c r="M22" i="14" s="1"/>
  <c r="K21" i="14"/>
  <c r="M21" i="14" s="1"/>
  <c r="K20" i="14"/>
  <c r="M20" i="14" s="1"/>
  <c r="K19" i="14"/>
  <c r="M19" i="14" s="1"/>
  <c r="K18" i="14"/>
  <c r="L18" i="14" s="1"/>
  <c r="K17" i="14"/>
  <c r="M17" i="14" s="1"/>
  <c r="K16" i="14"/>
  <c r="M16" i="14" s="1"/>
  <c r="K15" i="14"/>
  <c r="M15" i="14" s="1"/>
  <c r="K14" i="14"/>
  <c r="L14" i="14" s="1"/>
  <c r="K13" i="14"/>
  <c r="M13" i="14" s="1"/>
  <c r="K12" i="14"/>
  <c r="M12" i="14" s="1"/>
  <c r="K11" i="14"/>
  <c r="M11" i="14" s="1"/>
  <c r="K10" i="14"/>
  <c r="M10" i="14" s="1"/>
  <c r="K9" i="14"/>
  <c r="M9" i="14" s="1"/>
  <c r="M18" i="14" l="1"/>
  <c r="M45" i="15"/>
  <c r="L41" i="15"/>
  <c r="L48" i="15"/>
  <c r="L48" i="14"/>
  <c r="M31" i="14"/>
  <c r="L12" i="14"/>
  <c r="L35" i="14"/>
  <c r="M49" i="14"/>
  <c r="L52" i="14"/>
  <c r="M9" i="15"/>
  <c r="L19" i="15"/>
  <c r="L17" i="15"/>
  <c r="L12" i="16"/>
  <c r="L48" i="16"/>
  <c r="L52" i="15"/>
  <c r="M13" i="16"/>
  <c r="L17" i="14"/>
  <c r="M41" i="14"/>
  <c r="L44" i="14"/>
  <c r="L13" i="15"/>
  <c r="M32" i="15"/>
  <c r="L44" i="15"/>
  <c r="M32" i="16"/>
  <c r="L44" i="16"/>
  <c r="L11" i="15"/>
  <c r="M36" i="15"/>
  <c r="L30" i="16"/>
  <c r="M36" i="16"/>
  <c r="L49" i="16"/>
  <c r="L19" i="16"/>
  <c r="L9" i="14"/>
  <c r="L11" i="14"/>
  <c r="L30" i="14"/>
  <c r="L34" i="14"/>
  <c r="L38" i="14"/>
  <c r="L24" i="15"/>
  <c r="L31" i="15"/>
  <c r="L35" i="15"/>
  <c r="L9" i="16"/>
  <c r="L18" i="16"/>
  <c r="L24" i="16"/>
  <c r="L31" i="16"/>
  <c r="L35" i="16"/>
  <c r="M12" i="15"/>
  <c r="M18" i="15"/>
  <c r="L11" i="16"/>
  <c r="L52" i="16"/>
  <c r="L30" i="15"/>
  <c r="L34" i="15"/>
  <c r="L38" i="15"/>
  <c r="M42" i="15"/>
  <c r="M46" i="15"/>
  <c r="M50" i="15"/>
  <c r="L17" i="16"/>
  <c r="L34" i="16"/>
  <c r="L38" i="16"/>
  <c r="M42" i="16"/>
  <c r="M46" i="16"/>
  <c r="M50" i="16"/>
  <c r="L14" i="16"/>
  <c r="L22" i="16"/>
  <c r="L29" i="16"/>
  <c r="L33" i="16"/>
  <c r="L37" i="16"/>
  <c r="L43" i="16"/>
  <c r="L47" i="16"/>
  <c r="L51" i="16"/>
  <c r="L14" i="15"/>
  <c r="L22" i="15"/>
  <c r="L29" i="15"/>
  <c r="L33" i="15"/>
  <c r="L37" i="15"/>
  <c r="L43" i="15"/>
  <c r="L47" i="15"/>
  <c r="L51" i="15"/>
  <c r="L22" i="14"/>
  <c r="L33" i="14"/>
  <c r="L13" i="14"/>
  <c r="M14" i="14"/>
  <c r="L19" i="14"/>
  <c r="L24" i="14"/>
  <c r="M29" i="14"/>
  <c r="L32" i="14"/>
  <c r="L36" i="14"/>
  <c r="M37" i="14"/>
  <c r="L42" i="14"/>
  <c r="M43" i="14"/>
  <c r="L46" i="14"/>
  <c r="M47" i="14"/>
  <c r="L50" i="14"/>
  <c r="M51" i="14"/>
  <c r="K10" i="13"/>
  <c r="K11" i="13"/>
  <c r="L11" i="13" s="1"/>
  <c r="K12" i="13"/>
  <c r="K13" i="13"/>
  <c r="L13" i="13" s="1"/>
  <c r="K14" i="13"/>
  <c r="L14" i="13" s="1"/>
  <c r="K15" i="13"/>
  <c r="K16" i="13"/>
  <c r="K17" i="13"/>
  <c r="L17" i="13" s="1"/>
  <c r="K18" i="13"/>
  <c r="L18" i="13" s="1"/>
  <c r="K19" i="13"/>
  <c r="K20" i="13"/>
  <c r="K21" i="13"/>
  <c r="K22" i="13"/>
  <c r="L22" i="13" s="1"/>
  <c r="K23" i="13"/>
  <c r="K24" i="13"/>
  <c r="L24" i="13" s="1"/>
  <c r="K25" i="13"/>
  <c r="K26" i="13"/>
  <c r="K27" i="13"/>
  <c r="K28" i="13"/>
  <c r="K29" i="13"/>
  <c r="L29" i="13" s="1"/>
  <c r="K30" i="13"/>
  <c r="L30" i="13" s="1"/>
  <c r="K31" i="13"/>
  <c r="L31" i="13" s="1"/>
  <c r="K32" i="13"/>
  <c r="L32" i="13" s="1"/>
  <c r="K33" i="13"/>
  <c r="L33" i="13" s="1"/>
  <c r="K34" i="13"/>
  <c r="L34" i="13" s="1"/>
  <c r="K35" i="13"/>
  <c r="L35" i="13" s="1"/>
  <c r="K36" i="13"/>
  <c r="K37" i="13"/>
  <c r="L37" i="13" s="1"/>
  <c r="K38" i="13"/>
  <c r="L38" i="13" s="1"/>
  <c r="K39" i="13"/>
  <c r="K40" i="13"/>
  <c r="K41" i="13"/>
  <c r="L41" i="13" s="1"/>
  <c r="K42" i="13"/>
  <c r="L42" i="13" s="1"/>
  <c r="K43" i="13"/>
  <c r="L43" i="13" s="1"/>
  <c r="K44" i="13"/>
  <c r="K45" i="13"/>
  <c r="L45" i="13" s="1"/>
  <c r="K46" i="13"/>
  <c r="L46" i="13" s="1"/>
  <c r="K47" i="13"/>
  <c r="L47" i="13" s="1"/>
  <c r="K48" i="13"/>
  <c r="L48" i="13" s="1"/>
  <c r="K49" i="13"/>
  <c r="L49" i="13" s="1"/>
  <c r="K50" i="13"/>
  <c r="L50" i="13" s="1"/>
  <c r="K51" i="13"/>
  <c r="K52" i="13"/>
  <c r="L52" i="13" s="1"/>
  <c r="K9" i="13"/>
  <c r="L9" i="13" s="1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9" i="13"/>
  <c r="J53" i="13"/>
  <c r="L51" i="13"/>
  <c r="L44" i="13"/>
  <c r="L36" i="13"/>
  <c r="L19" i="13"/>
  <c r="L12" i="13"/>
  <c r="M53" i="16" l="1"/>
  <c r="M53" i="15"/>
  <c r="M53" i="14"/>
  <c r="M53" i="13"/>
  <c r="Q11" i="12"/>
  <c r="R11" i="12"/>
  <c r="S11" i="12"/>
  <c r="T11" i="12"/>
  <c r="Q12" i="12"/>
  <c r="R12" i="12"/>
  <c r="S12" i="12"/>
  <c r="T12" i="12"/>
  <c r="Q13" i="12"/>
  <c r="R13" i="12"/>
  <c r="S13" i="12"/>
  <c r="T13" i="12"/>
  <c r="Q14" i="12"/>
  <c r="R14" i="12"/>
  <c r="S14" i="12"/>
  <c r="T14" i="12"/>
  <c r="Q15" i="12"/>
  <c r="R15" i="12"/>
  <c r="S15" i="12"/>
  <c r="T15" i="12"/>
  <c r="Q16" i="12"/>
  <c r="R16" i="12"/>
  <c r="S16" i="12"/>
  <c r="T16" i="12"/>
  <c r="Q17" i="12"/>
  <c r="R17" i="12"/>
  <c r="S17" i="12"/>
  <c r="T17" i="12"/>
  <c r="Q18" i="12"/>
  <c r="R18" i="12"/>
  <c r="S18" i="12"/>
  <c r="T18" i="12"/>
  <c r="Q19" i="12"/>
  <c r="R19" i="12"/>
  <c r="S19" i="12"/>
  <c r="T19" i="12"/>
  <c r="Q20" i="12"/>
  <c r="R20" i="12"/>
  <c r="S20" i="12"/>
  <c r="T20" i="12"/>
  <c r="Q21" i="12"/>
  <c r="R21" i="12"/>
  <c r="S21" i="12"/>
  <c r="T21" i="12"/>
  <c r="Q22" i="12"/>
  <c r="R22" i="12"/>
  <c r="S22" i="12"/>
  <c r="T22" i="12"/>
  <c r="Q23" i="12"/>
  <c r="R23" i="12"/>
  <c r="S23" i="12"/>
  <c r="T23" i="12"/>
  <c r="Q24" i="12"/>
  <c r="R24" i="12"/>
  <c r="S24" i="12"/>
  <c r="T24" i="12"/>
  <c r="Q25" i="12"/>
  <c r="R25" i="12"/>
  <c r="S25" i="12"/>
  <c r="T25" i="12"/>
  <c r="Q26" i="12"/>
  <c r="R26" i="12"/>
  <c r="S26" i="12"/>
  <c r="T26" i="12"/>
  <c r="Q27" i="12"/>
  <c r="R27" i="12"/>
  <c r="S27" i="12"/>
  <c r="T27" i="12"/>
  <c r="Q28" i="12"/>
  <c r="R28" i="12"/>
  <c r="S28" i="12"/>
  <c r="T28" i="12"/>
  <c r="Q29" i="12"/>
  <c r="R29" i="12"/>
  <c r="S29" i="12"/>
  <c r="T29" i="12"/>
  <c r="Q30" i="12"/>
  <c r="R30" i="12"/>
  <c r="S30" i="12"/>
  <c r="T30" i="12"/>
  <c r="Q31" i="12"/>
  <c r="R31" i="12"/>
  <c r="S31" i="12"/>
  <c r="T31" i="12"/>
  <c r="Q32" i="12"/>
  <c r="R32" i="12"/>
  <c r="S32" i="12"/>
  <c r="T32" i="12"/>
  <c r="Q33" i="12"/>
  <c r="R33" i="12"/>
  <c r="S33" i="12"/>
  <c r="T33" i="12"/>
  <c r="Q34" i="12"/>
  <c r="R34" i="12"/>
  <c r="S34" i="12"/>
  <c r="T34" i="12"/>
  <c r="Q35" i="12"/>
  <c r="R35" i="12"/>
  <c r="S35" i="12"/>
  <c r="T35" i="12"/>
  <c r="Q36" i="12"/>
  <c r="R36" i="12"/>
  <c r="S36" i="12"/>
  <c r="T36" i="12"/>
  <c r="Q37" i="12"/>
  <c r="R37" i="12"/>
  <c r="S37" i="12"/>
  <c r="T37" i="12"/>
  <c r="Q38" i="12"/>
  <c r="R38" i="12"/>
  <c r="S38" i="12"/>
  <c r="T38" i="12"/>
  <c r="Q39" i="12"/>
  <c r="R39" i="12"/>
  <c r="S39" i="12"/>
  <c r="T39" i="12"/>
  <c r="Q40" i="12"/>
  <c r="R40" i="12"/>
  <c r="S40" i="12"/>
  <c r="T40" i="12"/>
  <c r="Q41" i="12"/>
  <c r="R41" i="12"/>
  <c r="S41" i="12"/>
  <c r="T41" i="12"/>
  <c r="Q42" i="12"/>
  <c r="R42" i="12"/>
  <c r="S42" i="12"/>
  <c r="T42" i="12"/>
  <c r="Q43" i="12"/>
  <c r="R43" i="12"/>
  <c r="S43" i="12"/>
  <c r="T43" i="12"/>
  <c r="Q44" i="12"/>
  <c r="R44" i="12"/>
  <c r="S44" i="12"/>
  <c r="T44" i="12"/>
  <c r="Q45" i="12"/>
  <c r="R45" i="12"/>
  <c r="S45" i="12"/>
  <c r="T45" i="12"/>
  <c r="Q46" i="12"/>
  <c r="R46" i="12"/>
  <c r="S46" i="12"/>
  <c r="T46" i="12"/>
  <c r="Q47" i="12"/>
  <c r="R47" i="12"/>
  <c r="S47" i="12"/>
  <c r="T47" i="12"/>
  <c r="Q48" i="12"/>
  <c r="R48" i="12"/>
  <c r="S48" i="12"/>
  <c r="T48" i="12"/>
  <c r="Q49" i="12"/>
  <c r="R49" i="12"/>
  <c r="S49" i="12"/>
  <c r="T49" i="12"/>
  <c r="Q50" i="12"/>
  <c r="R50" i="12"/>
  <c r="S50" i="12"/>
  <c r="T50" i="12"/>
  <c r="Q51" i="12"/>
  <c r="R51" i="12"/>
  <c r="S51" i="12"/>
  <c r="T51" i="12"/>
  <c r="Q52" i="12"/>
  <c r="R52" i="12"/>
  <c r="S52" i="12"/>
  <c r="T52" i="12"/>
  <c r="Q53" i="12"/>
  <c r="R53" i="12"/>
  <c r="S53" i="12"/>
  <c r="T53" i="12"/>
  <c r="T10" i="12"/>
  <c r="S10" i="12"/>
  <c r="R10" i="12"/>
  <c r="Q10" i="12"/>
  <c r="P12" i="12"/>
  <c r="P13" i="12"/>
  <c r="P14" i="12"/>
  <c r="P15" i="12"/>
  <c r="P18" i="12"/>
  <c r="P19" i="12"/>
  <c r="P20" i="12"/>
  <c r="P23" i="12"/>
  <c r="P25" i="12"/>
  <c r="P30" i="12"/>
  <c r="P31" i="12"/>
  <c r="P32" i="12"/>
  <c r="P33" i="12"/>
  <c r="P34" i="12"/>
  <c r="P35" i="12"/>
  <c r="P36" i="12"/>
  <c r="P37" i="12"/>
  <c r="P38" i="12"/>
  <c r="P39" i="12"/>
  <c r="P42" i="12"/>
  <c r="P43" i="12"/>
  <c r="P44" i="12"/>
  <c r="P45" i="12"/>
  <c r="P46" i="12"/>
  <c r="P47" i="12"/>
  <c r="P48" i="12"/>
  <c r="P49" i="12"/>
  <c r="P50" i="12"/>
  <c r="P51" i="12"/>
  <c r="P52" i="12"/>
  <c r="P53" i="12"/>
  <c r="P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10" i="12"/>
  <c r="U30" i="12" l="1"/>
  <c r="U14" i="12"/>
  <c r="U13" i="12"/>
  <c r="U12" i="12"/>
  <c r="U11" i="12"/>
  <c r="U10" i="12"/>
  <c r="U46" i="12"/>
  <c r="U15" i="12"/>
  <c r="Q54" i="12"/>
  <c r="U42" i="12"/>
  <c r="U41" i="12"/>
  <c r="U40" i="12"/>
  <c r="U39" i="12"/>
  <c r="U38" i="12"/>
  <c r="U34" i="12"/>
  <c r="S54" i="12"/>
  <c r="U50" i="12"/>
  <c r="T54" i="12"/>
  <c r="U26" i="12"/>
  <c r="U25" i="12"/>
  <c r="U24" i="12"/>
  <c r="U23" i="12"/>
  <c r="U22" i="12"/>
  <c r="U18" i="12"/>
  <c r="U53" i="12"/>
  <c r="U52" i="12"/>
  <c r="U36" i="12"/>
  <c r="U20" i="12"/>
  <c r="U19" i="12"/>
  <c r="R54" i="12"/>
  <c r="U49" i="12"/>
  <c r="U48" i="12"/>
  <c r="U47" i="12"/>
  <c r="U33" i="12"/>
  <c r="U32" i="12"/>
  <c r="U31" i="12"/>
  <c r="U17" i="12"/>
  <c r="U16" i="12"/>
  <c r="U51" i="12"/>
  <c r="U37" i="12"/>
  <c r="U35" i="12"/>
  <c r="U21" i="12"/>
  <c r="U45" i="12"/>
  <c r="U44" i="12"/>
  <c r="U43" i="12"/>
  <c r="U29" i="12"/>
  <c r="U28" i="12"/>
  <c r="U27" i="12"/>
  <c r="K54" i="12"/>
  <c r="L54" i="12"/>
  <c r="M54" i="12"/>
  <c r="N54" i="12"/>
  <c r="U54" i="12" l="1"/>
  <c r="J54" i="12"/>
</calcChain>
</file>

<file path=xl/sharedStrings.xml><?xml version="1.0" encoding="utf-8"?>
<sst xmlns="http://schemas.openxmlformats.org/spreadsheetml/2006/main" count="1531" uniqueCount="155">
  <si>
    <t>코드</t>
    <phoneticPr fontId="2" type="noConversion"/>
  </si>
  <si>
    <t>품명</t>
    <phoneticPr fontId="2" type="noConversion"/>
  </si>
  <si>
    <t>규격</t>
  </si>
  <si>
    <t>단위</t>
  </si>
  <si>
    <t>제조사</t>
    <phoneticPr fontId="2" type="noConversion"/>
  </si>
  <si>
    <t>판매사</t>
    <phoneticPr fontId="2" type="noConversion"/>
  </si>
  <si>
    <t>보험구분</t>
    <phoneticPr fontId="2" type="noConversion"/>
  </si>
  <si>
    <t>EDI코드</t>
  </si>
  <si>
    <t>보험상한가
(기준가)</t>
    <phoneticPr fontId="2" type="noConversion"/>
  </si>
  <si>
    <t>한림</t>
    <phoneticPr fontId="2" type="noConversion"/>
  </si>
  <si>
    <t>강남</t>
    <phoneticPr fontId="2" type="noConversion"/>
  </si>
  <si>
    <t>춘천</t>
    <phoneticPr fontId="2" type="noConversion"/>
  </si>
  <si>
    <t>동탄</t>
    <phoneticPr fontId="2" type="noConversion"/>
  </si>
  <si>
    <t>ZMAA3</t>
    <phoneticPr fontId="2" type="noConversion"/>
  </si>
  <si>
    <t>PULMOCIS</t>
    <phoneticPr fontId="2" type="noConversion"/>
  </si>
  <si>
    <t>Vial</t>
    <phoneticPr fontId="2" type="noConversion"/>
  </si>
  <si>
    <t>CIS BIO International</t>
    <phoneticPr fontId="2" type="noConversion"/>
  </si>
  <si>
    <t>새한산업</t>
    <phoneticPr fontId="2" type="noConversion"/>
  </si>
  <si>
    <t>비급여</t>
  </si>
  <si>
    <t>Z18F8</t>
  </si>
  <si>
    <t>뉴라체크주사</t>
  </si>
  <si>
    <t>mCi</t>
  </si>
  <si>
    <t>카이바이오텍</t>
    <phoneticPr fontId="2" type="noConversion"/>
  </si>
  <si>
    <t>051800061</t>
    <phoneticPr fontId="2" type="noConversion"/>
  </si>
  <si>
    <t>ZNURO</t>
  </si>
  <si>
    <t>뉴롤라이트</t>
  </si>
  <si>
    <t>병</t>
  </si>
  <si>
    <t>부경에스엠</t>
  </si>
  <si>
    <t>급여</t>
  </si>
  <si>
    <t>ZTL201</t>
  </si>
  <si>
    <t>다이이치염화탈륨(201TI)주</t>
    <phoneticPr fontId="2" type="noConversion"/>
  </si>
  <si>
    <t>Z18FDP</t>
    <phoneticPr fontId="2" type="noConversion"/>
  </si>
  <si>
    <t>도파체크주사액</t>
    <phoneticPr fontId="2" type="noConversion"/>
  </si>
  <si>
    <t>듀켐바이오</t>
    <phoneticPr fontId="2" type="noConversion"/>
  </si>
  <si>
    <t>급여</t>
    <phoneticPr fontId="2" type="noConversion"/>
  </si>
  <si>
    <t>ZMYO</t>
  </si>
  <si>
    <t>마이오뷰주사</t>
  </si>
  <si>
    <t>병</t>
    <phoneticPr fontId="2" type="noConversion"/>
  </si>
  <si>
    <t>ZSF18</t>
    <phoneticPr fontId="2" type="noConversion"/>
  </si>
  <si>
    <t>메타스캔 주사액</t>
    <phoneticPr fontId="2" type="noConversion"/>
  </si>
  <si>
    <t>Z18F5</t>
  </si>
  <si>
    <t>비자밀주사액(플루트메타몰(18F))</t>
  </si>
  <si>
    <t>비급여</t>
    <phoneticPr fontId="2" type="noConversion"/>
  </si>
  <si>
    <t>ZMEBRO1</t>
    <phoneticPr fontId="2" type="noConversion"/>
  </si>
  <si>
    <t>셀비온메브로페닌주</t>
    <phoneticPr fontId="2" type="noConversion"/>
  </si>
  <si>
    <t>셀비온</t>
    <phoneticPr fontId="2" type="noConversion"/>
  </si>
  <si>
    <t>055800042</t>
    <phoneticPr fontId="2" type="noConversion"/>
  </si>
  <si>
    <t>ZCTEC</t>
  </si>
  <si>
    <t>스타빌라이지드세레텍주</t>
  </si>
  <si>
    <t>ZMIBI</t>
  </si>
  <si>
    <t>스테미시스주</t>
  </si>
  <si>
    <t>Z18F10</t>
    <phoneticPr fontId="2" type="noConversion"/>
  </si>
  <si>
    <t>알자뷰주사액</t>
    <phoneticPr fontId="2" type="noConversion"/>
  </si>
  <si>
    <t>mCi</t>
    <phoneticPr fontId="2" type="noConversion"/>
  </si>
  <si>
    <t>퓨쳐켐</t>
    <phoneticPr fontId="2" type="noConversion"/>
  </si>
  <si>
    <t>ZSF181</t>
    <phoneticPr fontId="2" type="noConversion"/>
  </si>
  <si>
    <t>에이치디엑스소듐플루오라이드 F18주사액</t>
    <phoneticPr fontId="2" type="noConversion"/>
  </si>
  <si>
    <t>에이치디엑스</t>
    <phoneticPr fontId="2" type="noConversion"/>
  </si>
  <si>
    <t>ZFES</t>
    <phoneticPr fontId="2" type="noConversion"/>
  </si>
  <si>
    <t>에프이에스주사액</t>
    <phoneticPr fontId="2" type="noConversion"/>
  </si>
  <si>
    <t>서울아산병원</t>
    <phoneticPr fontId="2" type="noConversion"/>
  </si>
  <si>
    <t>ZFPC</t>
  </si>
  <si>
    <t>듀켐바이오에프피씨아이티주사</t>
    <phoneticPr fontId="2" type="noConversion"/>
  </si>
  <si>
    <t>ZOCTRE</t>
  </si>
  <si>
    <t>옥트레오스캔주사</t>
  </si>
  <si>
    <t>울트라테크네카우제너레이터</t>
  </si>
  <si>
    <t>SET</t>
    <phoneticPr fontId="2" type="noConversion"/>
  </si>
  <si>
    <t>ZGNERA2</t>
  </si>
  <si>
    <t>SET</t>
  </si>
  <si>
    <t>새한산업</t>
  </si>
  <si>
    <t>ZI131NA</t>
  </si>
  <si>
    <t>유니텍요오드화나트륨(131I)액 1mCi</t>
  </si>
  <si>
    <t>삼영유니텍</t>
  </si>
  <si>
    <t>ZI131C1002</t>
  </si>
  <si>
    <t>유니텍요오드화나트륨(131I)캡슐 100mCi</t>
    <phoneticPr fontId="2" type="noConversion"/>
  </si>
  <si>
    <t>캡슐</t>
    <phoneticPr fontId="2" type="noConversion"/>
  </si>
  <si>
    <t>ZI131C120</t>
  </si>
  <si>
    <t>유니텍요오드화나트륨(131I)캡슐 120mCi</t>
    <phoneticPr fontId="2" type="noConversion"/>
  </si>
  <si>
    <t>ZI131C130</t>
  </si>
  <si>
    <t>유니텍요오드화나트륨(131I)캡슐 130mCi</t>
    <phoneticPr fontId="2" type="noConversion"/>
  </si>
  <si>
    <t>ZI131C1502</t>
  </si>
  <si>
    <t>유니텍요오드화나트륨(131I)캡슐 150mCi</t>
    <phoneticPr fontId="2" type="noConversion"/>
  </si>
  <si>
    <t>ZI131C180</t>
  </si>
  <si>
    <t>유니텍요오드화나트륨(131I)캡슐 180mCi</t>
    <phoneticPr fontId="2" type="noConversion"/>
  </si>
  <si>
    <t>ZI131C200</t>
  </si>
  <si>
    <t>유니텍요오드화나트륨(131I)캡슐 200mCi</t>
    <phoneticPr fontId="2" type="noConversion"/>
  </si>
  <si>
    <t>ZI131C301</t>
    <phoneticPr fontId="2" type="noConversion"/>
  </si>
  <si>
    <t>유니텍요오드화나트륨(131I)캡슐 30mCi</t>
    <phoneticPr fontId="2" type="noConversion"/>
  </si>
  <si>
    <t>ZI131C502</t>
  </si>
  <si>
    <t>유니텍요오드화나트륨(131I)캡슐 50mCi</t>
    <phoneticPr fontId="2" type="noConversion"/>
  </si>
  <si>
    <t>ZI131C801</t>
  </si>
  <si>
    <t>유니텍요오드화나트륨(131I)캡슐 80mCi</t>
    <phoneticPr fontId="2" type="noConversion"/>
  </si>
  <si>
    <t>한국원자력의학원</t>
    <phoneticPr fontId="2" type="noConversion"/>
  </si>
  <si>
    <t>ZGNERA10</t>
    <phoneticPr fontId="2" type="noConversion"/>
  </si>
  <si>
    <t>큐리움울트라테크네코에프엠제네레이터 1000mCi</t>
    <phoneticPr fontId="2" type="noConversion"/>
  </si>
  <si>
    <t>ZGNERA5</t>
  </si>
  <si>
    <t>큐리움울트라테크네코에프엠제네레이터 500mCi</t>
    <phoneticPr fontId="2" type="noConversion"/>
  </si>
  <si>
    <t>GE Healthcare</t>
  </si>
  <si>
    <t>ZDMSA</t>
  </si>
  <si>
    <t>테크네디엠에스에이키트주사</t>
  </si>
  <si>
    <t>ZDTPA</t>
  </si>
  <si>
    <t>테크네디티피에이키트주사</t>
  </si>
  <si>
    <t>ZDMSA2</t>
    <phoneticPr fontId="2" type="noConversion"/>
  </si>
  <si>
    <t>테크네스캔디엠에스에이주</t>
    <phoneticPr fontId="2" type="noConversion"/>
  </si>
  <si>
    <t>ZMAG3</t>
  </si>
  <si>
    <t>테크네스캔매그3주</t>
  </si>
  <si>
    <t>팩</t>
    <phoneticPr fontId="2" type="noConversion"/>
  </si>
  <si>
    <t>ZHDP</t>
  </si>
  <si>
    <t>테크네스캔에치디피주</t>
  </si>
  <si>
    <t>ZPVP</t>
  </si>
  <si>
    <t>테크네피로인산키트주사</t>
  </si>
  <si>
    <t>ZPVT</t>
  </si>
  <si>
    <t>테크네피친산키트주사</t>
  </si>
  <si>
    <t>ZI123</t>
  </si>
  <si>
    <t>한국원자력의학원메타요오드벤질구아니딘 123 I 주사액</t>
    <phoneticPr fontId="2" type="noConversion"/>
  </si>
  <si>
    <t>ZI1231</t>
  </si>
  <si>
    <t>한국원자력의학원메타요오드벤질구아니딘 123 I 주사액</t>
  </si>
  <si>
    <t>ZTL2011</t>
  </si>
  <si>
    <t>한국원자력의학원염화탈륨(TL-201)주사액</t>
  </si>
  <si>
    <t>ZI123NA</t>
    <phoneticPr fontId="2" type="noConversion"/>
  </si>
  <si>
    <t>한국원자력의학원요오드화나트륨(123I)액 0.037GBq/mCi</t>
    <phoneticPr fontId="2" type="noConversion"/>
  </si>
  <si>
    <t>Z18FPSMA</t>
    <phoneticPr fontId="2" type="noConversion"/>
  </si>
  <si>
    <t>뉴큐어엠라델루민주사액</t>
    <phoneticPr fontId="2" type="noConversion"/>
  </si>
  <si>
    <t>뉴큐어엠</t>
    <phoneticPr fontId="2" type="noConversion"/>
  </si>
  <si>
    <t>077700040</t>
    <phoneticPr fontId="2" type="noConversion"/>
  </si>
  <si>
    <t>합 계</t>
    <phoneticPr fontId="2" type="noConversion"/>
  </si>
  <si>
    <t>Lantheus</t>
    <phoneticPr fontId="2" type="noConversion"/>
  </si>
  <si>
    <t>PDRadiopharma</t>
    <phoneticPr fontId="2" type="noConversion"/>
  </si>
  <si>
    <t>CURIUM</t>
    <phoneticPr fontId="2" type="noConversion"/>
  </si>
  <si>
    <t>금액</t>
    <phoneticPr fontId="2" type="noConversion"/>
  </si>
  <si>
    <t>1. 수요기관 : 한림대학교성심병원</t>
    <phoneticPr fontId="2" type="noConversion"/>
  </si>
  <si>
    <t>2. 계약기간 : 5년 (2025.10.01. ~ 2030.09.30.)</t>
    <phoneticPr fontId="2" type="noConversion"/>
  </si>
  <si>
    <t xml:space="preserve">3. 세부내역서 : </t>
    <phoneticPr fontId="2" type="noConversion"/>
  </si>
  <si>
    <t>(단위: 원, VAT 포함)</t>
    <phoneticPr fontId="2" type="noConversion"/>
  </si>
  <si>
    <t>1. 수요기관 : 한림대학교 강남성심병원</t>
    <phoneticPr fontId="2" type="noConversion"/>
  </si>
  <si>
    <t>1. 수요기관 : 한림대학교 춘천성심병원</t>
    <phoneticPr fontId="2" type="noConversion"/>
  </si>
  <si>
    <t>1. 수요기관 : 한림대학교 동탄성심병원</t>
    <phoneticPr fontId="2" type="noConversion"/>
  </si>
  <si>
    <t>1. 수요기관 : 한림대학교성심병원, 한림대학교 강남성심병원, 한림대학교 춘천성심병원, 한림대학교 동탄성심병원</t>
    <phoneticPr fontId="2" type="noConversion"/>
  </si>
  <si>
    <t>구매 예정수량(5년)</t>
    <phoneticPr fontId="2" type="noConversion"/>
  </si>
  <si>
    <t>계</t>
    <phoneticPr fontId="2" type="noConversion"/>
  </si>
  <si>
    <t>인하율</t>
    <phoneticPr fontId="2" type="noConversion"/>
  </si>
  <si>
    <t>-</t>
    <phoneticPr fontId="2" type="noConversion"/>
  </si>
  <si>
    <t>※실제 구매 수량은 증감될 수 있으며, 계약상대자는 이로 인한 이의 제기나 손해배상 청구를 할 수 없음.</t>
    <phoneticPr fontId="2" type="noConversion"/>
  </si>
  <si>
    <t>2025년     월     일</t>
    <phoneticPr fontId="2" type="noConversion"/>
  </si>
  <si>
    <t>상호 또는 법인명 :</t>
    <phoneticPr fontId="2" type="noConversion"/>
  </si>
  <si>
    <t>주                소 :</t>
    <phoneticPr fontId="2" type="noConversion"/>
  </si>
  <si>
    <t xml:space="preserve">대       표      자 : </t>
    <phoneticPr fontId="2" type="noConversion"/>
  </si>
  <si>
    <t>(인)</t>
    <phoneticPr fontId="2" type="noConversion"/>
  </si>
  <si>
    <t>단가</t>
    <phoneticPr fontId="2" type="noConversion"/>
  </si>
  <si>
    <t>※수요기관별 동일 품목에 해당되는 경우, 동일 단가로 제안(투찰)하여야 함.</t>
    <phoneticPr fontId="2" type="noConversion"/>
  </si>
  <si>
    <t>2025년 학교법인 일송학원 동위원소류 의약품 공급업체 선정 입찰금액 산출내역서(종합)</t>
    <phoneticPr fontId="2" type="noConversion"/>
  </si>
  <si>
    <t>2025년 학교법인 일송학원 동위원소류 의약품 공급업체 선정 입찰금액 산출내역서(한림)</t>
    <phoneticPr fontId="2" type="noConversion"/>
  </si>
  <si>
    <t>2025년 학교법인 일송학원 동위원소류 의약품 공급업체 선정 입찰금액 산출내역서(강남)</t>
    <phoneticPr fontId="2" type="noConversion"/>
  </si>
  <si>
    <t>2025년 학교법인 일송학원 동위원소류 의약품 공급업체 선정 입찰금액 산출내역서(춘천)</t>
    <phoneticPr fontId="2" type="noConversion"/>
  </si>
  <si>
    <t>2025년 학교법인 일송학원 동위원소류 의약품 공급업체 선정 입찰금액 산출내역서(동탄)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</si>
</sst>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_-* #,##0.00_-;\-* #,##0.00_-;_-* &quot;-&quot;_-;_-@_-"/>
    <numFmt numFmtId="177" formatCode="0_);[Red]\(0\)"/>
    <numFmt numFmtId="178" formatCode="0.0%"/>
  </numFmts>
  <fonts count="13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20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14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0"/>
      <name val="맑은 고딕"/>
      <family val="3"/>
      <charset val="129"/>
      <scheme val="major"/>
    </font>
    <font>
      <sz val="10"/>
      <color rgb="FF363636"/>
      <name val="맑은 고딕"/>
      <family val="3"/>
      <charset val="129"/>
      <scheme val="major"/>
    </font>
    <font>
      <sz val="10"/>
      <name val="맑은 고딕"/>
      <family val="3"/>
      <charset val="129"/>
      <scheme val="minor"/>
    </font>
    <font>
      <sz val="14"/>
      <color theme="1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thin">
        <color indexed="64"/>
      </top>
      <bottom style="medium">
        <color rgb="FF00206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rgb="FF002060"/>
      </left>
      <right style="medium">
        <color rgb="FF002060"/>
      </right>
      <top style="double">
        <color indexed="64"/>
      </top>
      <bottom/>
      <diagonal/>
    </border>
    <border>
      <left style="thick">
        <color rgb="FF002060"/>
      </left>
      <right style="thick">
        <color rgb="FF002060"/>
      </right>
      <top style="thick">
        <color rgb="FF002060"/>
      </top>
      <bottom style="thin">
        <color indexed="64"/>
      </bottom>
      <diagonal/>
    </border>
    <border>
      <left style="thick">
        <color rgb="FF002060"/>
      </left>
      <right style="thick">
        <color rgb="FF002060"/>
      </right>
      <top style="thin">
        <color indexed="64"/>
      </top>
      <bottom/>
      <diagonal/>
    </border>
    <border>
      <left style="thick">
        <color rgb="FF002060"/>
      </left>
      <right style="thick">
        <color rgb="FF002060"/>
      </right>
      <top style="double">
        <color indexed="64"/>
      </top>
      <bottom style="thin">
        <color indexed="64"/>
      </bottom>
      <diagonal/>
    </border>
    <border>
      <left style="thick">
        <color rgb="FF002060"/>
      </left>
      <right style="thick">
        <color rgb="FF002060"/>
      </right>
      <top style="thin">
        <color indexed="64"/>
      </top>
      <bottom style="thin">
        <color indexed="64"/>
      </bottom>
      <diagonal/>
    </border>
    <border>
      <left style="thick">
        <color rgb="FF002060"/>
      </left>
      <right style="thick">
        <color rgb="FF002060"/>
      </right>
      <top style="thin">
        <color indexed="64"/>
      </top>
      <bottom style="thick">
        <color rgb="FF002060"/>
      </bottom>
      <diagonal/>
    </border>
  </borders>
  <cellStyleXfs count="4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89">
    <xf numFmtId="0" fontId="0" fillId="0" borderId="0" xfId="0">
      <alignment vertical="center"/>
    </xf>
    <xf numFmtId="0" fontId="5" fillId="0" borderId="0" xfId="0" applyFont="1" applyAlignment="1">
      <alignment horizontal="left" vertical="center"/>
    </xf>
    <xf numFmtId="41" fontId="6" fillId="0" borderId="0" xfId="1" applyFont="1" applyFill="1" applyBorder="1" applyAlignment="1">
      <alignment horizontal="left" vertical="center"/>
    </xf>
    <xf numFmtId="41" fontId="7" fillId="0" borderId="0" xfId="1" applyFont="1" applyFill="1" applyBorder="1" applyAlignment="1">
      <alignment horizontal="left" vertical="center"/>
    </xf>
    <xf numFmtId="176" fontId="7" fillId="0" borderId="0" xfId="1" applyNumberFormat="1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41" fontId="5" fillId="0" borderId="0" xfId="1" applyFont="1" applyFill="1" applyBorder="1" applyAlignment="1">
      <alignment horizontal="left" vertical="center"/>
    </xf>
    <xf numFmtId="176" fontId="5" fillId="0" borderId="0" xfId="1" applyNumberFormat="1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41" fontId="5" fillId="0" borderId="1" xfId="1" applyFont="1" applyFill="1" applyBorder="1" applyAlignment="1">
      <alignment vertical="center" shrinkToFit="1"/>
    </xf>
    <xf numFmtId="0" fontId="5" fillId="0" borderId="1" xfId="1" applyNumberFormat="1" applyFont="1" applyFill="1" applyBorder="1" applyAlignment="1">
      <alignment horizontal="right" vertical="center" shrinkToFit="1"/>
    </xf>
    <xf numFmtId="41" fontId="5" fillId="0" borderId="1" xfId="1" applyFont="1" applyFill="1" applyBorder="1" applyAlignment="1">
      <alignment horizontal="left" vertical="center" shrinkToFit="1"/>
    </xf>
    <xf numFmtId="177" fontId="5" fillId="0" borderId="1" xfId="1" applyNumberFormat="1" applyFont="1" applyFill="1" applyBorder="1" applyAlignment="1">
      <alignment horizontal="left" vertical="center" shrinkToFit="1"/>
    </xf>
    <xf numFmtId="41" fontId="5" fillId="0" borderId="1" xfId="1" applyFont="1" applyFill="1" applyBorder="1" applyAlignment="1">
      <alignment horizontal="right" vertical="center" shrinkToFit="1"/>
    </xf>
    <xf numFmtId="41" fontId="5" fillId="0" borderId="1" xfId="0" applyNumberFormat="1" applyFont="1" applyBorder="1" applyAlignment="1">
      <alignment horizontal="left" vertical="center" shrinkToFit="1"/>
    </xf>
    <xf numFmtId="49" fontId="5" fillId="0" borderId="1" xfId="1" applyNumberFormat="1" applyFont="1" applyFill="1" applyBorder="1" applyAlignment="1">
      <alignment horizontal="left" vertical="center" shrinkToFit="1"/>
    </xf>
    <xf numFmtId="41" fontId="10" fillId="0" borderId="1" xfId="1" applyFont="1" applyFill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41" fontId="5" fillId="0" borderId="1" xfId="1" applyFont="1" applyBorder="1" applyAlignment="1">
      <alignment horizontal="left" vertical="center" shrinkToFit="1"/>
    </xf>
    <xf numFmtId="41" fontId="5" fillId="0" borderId="1" xfId="1" applyFont="1" applyBorder="1" applyAlignment="1">
      <alignment horizontal="center" vertical="center" shrinkToFit="1"/>
    </xf>
    <xf numFmtId="41" fontId="5" fillId="0" borderId="2" xfId="0" applyNumberFormat="1" applyFont="1" applyBorder="1" applyAlignment="1">
      <alignment horizontal="left" vertical="center" shrinkToFit="1"/>
    </xf>
    <xf numFmtId="41" fontId="9" fillId="2" borderId="5" xfId="0" applyNumberFormat="1" applyFont="1" applyFill="1" applyBorder="1" applyAlignment="1">
      <alignment horizontal="left" vertical="center" shrinkToFit="1"/>
    </xf>
    <xf numFmtId="178" fontId="5" fillId="0" borderId="3" xfId="2" applyNumberFormat="1" applyFont="1" applyBorder="1" applyAlignment="1">
      <alignment horizontal="center" vertical="center" shrinkToFit="1"/>
    </xf>
    <xf numFmtId="41" fontId="9" fillId="2" borderId="5" xfId="0" applyNumberFormat="1" applyFont="1" applyFill="1" applyBorder="1" applyAlignment="1">
      <alignment horizontal="center" vertical="center" shrinkToFit="1"/>
    </xf>
    <xf numFmtId="41" fontId="11" fillId="0" borderId="7" xfId="1" applyFont="1" applyFill="1" applyBorder="1" applyAlignment="1">
      <alignment vertical="center"/>
    </xf>
    <xf numFmtId="41" fontId="11" fillId="0" borderId="8" xfId="1" applyFont="1" applyFill="1" applyBorder="1" applyAlignment="1">
      <alignment vertical="center"/>
    </xf>
    <xf numFmtId="41" fontId="12" fillId="0" borderId="0" xfId="1" applyFont="1" applyFill="1" applyBorder="1" applyAlignment="1">
      <alignment vertical="center"/>
    </xf>
    <xf numFmtId="41" fontId="9" fillId="2" borderId="9" xfId="2" applyNumberFormat="1" applyFont="1" applyFill="1" applyBorder="1" applyAlignment="1">
      <alignment horizontal="center" vertical="center" shrinkToFit="1"/>
    </xf>
    <xf numFmtId="41" fontId="9" fillId="2" borderId="10" xfId="2" applyNumberFormat="1" applyFont="1" applyFill="1" applyBorder="1" applyAlignment="1">
      <alignment horizontal="center" vertical="center" shrinkToFit="1"/>
    </xf>
    <xf numFmtId="41" fontId="9" fillId="2" borderId="9" xfId="1" applyFont="1" applyFill="1" applyBorder="1" applyAlignment="1">
      <alignment horizontal="center" vertical="center" shrinkToFit="1"/>
    </xf>
    <xf numFmtId="41" fontId="9" fillId="2" borderId="5" xfId="1" applyFont="1" applyFill="1" applyBorder="1" applyAlignment="1">
      <alignment horizontal="center" vertical="center" shrinkToFit="1"/>
    </xf>
    <xf numFmtId="41" fontId="9" fillId="3" borderId="5" xfId="0" applyNumberFormat="1" applyFont="1" applyFill="1" applyBorder="1" applyAlignment="1">
      <alignment horizontal="left" vertical="center" shrinkToFit="1"/>
    </xf>
    <xf numFmtId="41" fontId="5" fillId="0" borderId="14" xfId="1" applyFont="1" applyFill="1" applyBorder="1" applyAlignment="1">
      <alignment vertical="center" shrinkToFit="1"/>
    </xf>
    <xf numFmtId="0" fontId="5" fillId="0" borderId="14" xfId="1" applyNumberFormat="1" applyFont="1" applyFill="1" applyBorder="1" applyAlignment="1">
      <alignment horizontal="right" vertical="center" shrinkToFit="1"/>
    </xf>
    <xf numFmtId="41" fontId="5" fillId="0" borderId="14" xfId="1" applyFont="1" applyFill="1" applyBorder="1" applyAlignment="1">
      <alignment horizontal="left" vertical="center" shrinkToFit="1"/>
    </xf>
    <xf numFmtId="177" fontId="5" fillId="0" borderId="14" xfId="1" applyNumberFormat="1" applyFont="1" applyFill="1" applyBorder="1" applyAlignment="1">
      <alignment horizontal="left" vertical="center" shrinkToFit="1"/>
    </xf>
    <xf numFmtId="41" fontId="5" fillId="0" borderId="14" xfId="1" applyFont="1" applyFill="1" applyBorder="1" applyAlignment="1">
      <alignment horizontal="right" vertical="center" shrinkToFit="1"/>
    </xf>
    <xf numFmtId="41" fontId="5" fillId="0" borderId="14" xfId="0" applyNumberFormat="1" applyFont="1" applyBorder="1" applyAlignment="1">
      <alignment horizontal="left" vertical="center" shrinkToFit="1"/>
    </xf>
    <xf numFmtId="41" fontId="5" fillId="0" borderId="15" xfId="0" applyNumberFormat="1" applyFont="1" applyBorder="1" applyAlignment="1">
      <alignment horizontal="left" vertical="center" shrinkToFit="1"/>
    </xf>
    <xf numFmtId="178" fontId="5" fillId="0" borderId="16" xfId="2" applyNumberFormat="1" applyFont="1" applyBorder="1" applyAlignment="1">
      <alignment horizontal="center" vertical="center" shrinkToFit="1"/>
    </xf>
    <xf numFmtId="41" fontId="5" fillId="0" borderId="14" xfId="1" applyFont="1" applyBorder="1" applyAlignment="1">
      <alignment horizontal="left" vertical="center" shrinkToFit="1"/>
    </xf>
    <xf numFmtId="41" fontId="5" fillId="0" borderId="14" xfId="1" applyFont="1" applyBorder="1" applyAlignment="1">
      <alignment horizontal="center" vertical="center" shrinkToFit="1"/>
    </xf>
    <xf numFmtId="41" fontId="5" fillId="0" borderId="17" xfId="1" applyFont="1" applyFill="1" applyBorder="1" applyAlignment="1">
      <alignment vertical="center" shrinkToFit="1"/>
    </xf>
    <xf numFmtId="0" fontId="5" fillId="0" borderId="17" xfId="1" applyNumberFormat="1" applyFont="1" applyFill="1" applyBorder="1" applyAlignment="1">
      <alignment horizontal="right" vertical="center" shrinkToFit="1"/>
    </xf>
    <xf numFmtId="41" fontId="5" fillId="0" borderId="17" xfId="1" applyFont="1" applyFill="1" applyBorder="1" applyAlignment="1">
      <alignment horizontal="left" vertical="center" shrinkToFit="1"/>
    </xf>
    <xf numFmtId="49" fontId="5" fillId="0" borderId="17" xfId="1" applyNumberFormat="1" applyFont="1" applyFill="1" applyBorder="1" applyAlignment="1">
      <alignment horizontal="left" vertical="center" shrinkToFit="1"/>
    </xf>
    <xf numFmtId="41" fontId="5" fillId="0" borderId="17" xfId="1" applyFont="1" applyFill="1" applyBorder="1" applyAlignment="1">
      <alignment horizontal="right" vertical="center" shrinkToFit="1"/>
    </xf>
    <xf numFmtId="41" fontId="5" fillId="0" borderId="17" xfId="0" applyNumberFormat="1" applyFont="1" applyBorder="1" applyAlignment="1">
      <alignment horizontal="left" vertical="center" shrinkToFit="1"/>
    </xf>
    <xf numFmtId="41" fontId="5" fillId="0" borderId="18" xfId="0" applyNumberFormat="1" applyFont="1" applyBorder="1" applyAlignment="1">
      <alignment horizontal="left" vertical="center" shrinkToFit="1"/>
    </xf>
    <xf numFmtId="178" fontId="5" fillId="0" borderId="19" xfId="2" applyNumberFormat="1" applyFont="1" applyBorder="1" applyAlignment="1">
      <alignment horizontal="center" vertical="center" shrinkToFit="1"/>
    </xf>
    <xf numFmtId="41" fontId="5" fillId="0" borderId="17" xfId="1" applyFont="1" applyBorder="1" applyAlignment="1">
      <alignment horizontal="left" vertical="center" shrinkToFit="1"/>
    </xf>
    <xf numFmtId="41" fontId="5" fillId="0" borderId="17" xfId="1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/>
    </xf>
    <xf numFmtId="41" fontId="9" fillId="2" borderId="1" xfId="1" applyFont="1" applyFill="1" applyBorder="1" applyAlignment="1">
      <alignment horizontal="center" vertical="center" shrinkToFit="1"/>
    </xf>
    <xf numFmtId="0" fontId="9" fillId="2" borderId="1" xfId="3" applyFont="1" applyFill="1" applyBorder="1" applyAlignment="1">
      <alignment horizontal="center" vertical="center" shrinkToFit="1"/>
    </xf>
    <xf numFmtId="41" fontId="9" fillId="2" borderId="1" xfId="1" applyFont="1" applyFill="1" applyBorder="1" applyAlignment="1">
      <alignment horizontal="center" vertical="center" wrapText="1" shrinkToFit="1"/>
    </xf>
    <xf numFmtId="41" fontId="9" fillId="2" borderId="6" xfId="1" applyFont="1" applyFill="1" applyBorder="1" applyAlignment="1">
      <alignment horizontal="center" vertical="center" shrinkToFit="1"/>
    </xf>
    <xf numFmtId="41" fontId="9" fillId="2" borderId="3" xfId="1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176" fontId="9" fillId="2" borderId="1" xfId="1" applyNumberFormat="1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41" fontId="5" fillId="0" borderId="20" xfId="1" applyFont="1" applyBorder="1" applyAlignment="1">
      <alignment horizontal="center" vertical="center" shrinkToFit="1"/>
    </xf>
    <xf numFmtId="41" fontId="11" fillId="0" borderId="21" xfId="1" applyFont="1" applyFill="1" applyBorder="1" applyAlignment="1">
      <alignment vertical="center"/>
    </xf>
    <xf numFmtId="41" fontId="11" fillId="0" borderId="24" xfId="1" applyFont="1" applyFill="1" applyBorder="1" applyAlignment="1">
      <alignment vertical="center"/>
    </xf>
    <xf numFmtId="41" fontId="11" fillId="0" borderId="25" xfId="1" applyFont="1" applyFill="1" applyBorder="1" applyAlignment="1">
      <alignment vertical="center"/>
    </xf>
    <xf numFmtId="41" fontId="11" fillId="0" borderId="25" xfId="1" applyFont="1" applyFill="1" applyBorder="1" applyAlignment="1">
      <alignment horizontal="left" vertical="center"/>
    </xf>
    <xf numFmtId="41" fontId="11" fillId="0" borderId="25" xfId="1" applyFont="1" applyFill="1" applyBorder="1" applyAlignment="1">
      <alignment horizontal="right" vertical="center"/>
    </xf>
    <xf numFmtId="41" fontId="11" fillId="0" borderId="26" xfId="1" applyFont="1" applyFill="1" applyBorder="1" applyAlignment="1">
      <alignment vertical="center"/>
    </xf>
    <xf numFmtId="41" fontId="9" fillId="2" borderId="12" xfId="1" applyFont="1" applyFill="1" applyBorder="1" applyAlignment="1">
      <alignment horizontal="center" vertical="center" shrinkToFit="1"/>
    </xf>
    <xf numFmtId="41" fontId="9" fillId="2" borderId="4" xfId="1" applyFont="1" applyFill="1" applyBorder="1" applyAlignment="1">
      <alignment horizontal="center" vertical="center" shrinkToFit="1"/>
    </xf>
    <xf numFmtId="41" fontId="9" fillId="2" borderId="13" xfId="1" applyFont="1" applyFill="1" applyBorder="1" applyAlignment="1">
      <alignment horizontal="center" vertical="center" shrinkToFit="1"/>
    </xf>
    <xf numFmtId="41" fontId="4" fillId="0" borderId="0" xfId="1" applyFont="1" applyFill="1" applyBorder="1" applyAlignment="1">
      <alignment horizontal="center" vertical="center"/>
    </xf>
    <xf numFmtId="41" fontId="7" fillId="0" borderId="0" xfId="1" applyFont="1" applyFill="1" applyBorder="1" applyAlignment="1">
      <alignment horizontal="center" vertical="center"/>
    </xf>
    <xf numFmtId="41" fontId="9" fillId="2" borderId="1" xfId="1" applyFont="1" applyFill="1" applyBorder="1" applyAlignment="1">
      <alignment horizontal="center" vertical="center" shrinkToFit="1"/>
    </xf>
    <xf numFmtId="41" fontId="9" fillId="2" borderId="9" xfId="1" applyFont="1" applyFill="1" applyBorder="1" applyAlignment="1">
      <alignment horizontal="center" vertical="center" shrinkToFit="1"/>
    </xf>
    <xf numFmtId="0" fontId="9" fillId="2" borderId="1" xfId="3" applyFont="1" applyFill="1" applyBorder="1" applyAlignment="1">
      <alignment horizontal="center" vertical="center" shrinkToFit="1"/>
    </xf>
    <xf numFmtId="0" fontId="9" fillId="2" borderId="9" xfId="3" applyFont="1" applyFill="1" applyBorder="1" applyAlignment="1">
      <alignment horizontal="center" vertical="center" shrinkToFit="1"/>
    </xf>
    <xf numFmtId="41" fontId="9" fillId="2" borderId="1" xfId="1" applyFont="1" applyFill="1" applyBorder="1" applyAlignment="1">
      <alignment horizontal="center" vertical="center" wrapText="1" shrinkToFit="1"/>
    </xf>
    <xf numFmtId="41" fontId="9" fillId="2" borderId="22" xfId="1" applyFont="1" applyFill="1" applyBorder="1" applyAlignment="1">
      <alignment horizontal="center" vertical="center" shrinkToFit="1"/>
    </xf>
    <xf numFmtId="41" fontId="9" fillId="2" borderId="23" xfId="1" applyFont="1" applyFill="1" applyBorder="1" applyAlignment="1">
      <alignment horizontal="center" vertical="center" shrinkToFit="1"/>
    </xf>
    <xf numFmtId="41" fontId="9" fillId="2" borderId="3" xfId="1" applyFont="1" applyFill="1" applyBorder="1" applyAlignment="1">
      <alignment horizontal="center" vertical="center" shrinkToFit="1"/>
    </xf>
    <xf numFmtId="41" fontId="9" fillId="2" borderId="11" xfId="1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center" vertical="center" shrinkToFit="1"/>
    </xf>
    <xf numFmtId="176" fontId="9" fillId="2" borderId="1" xfId="1" applyNumberFormat="1" applyFont="1" applyFill="1" applyBorder="1" applyAlignment="1">
      <alignment horizontal="center" vertical="center" shrinkToFit="1"/>
    </xf>
    <xf numFmtId="176" fontId="9" fillId="2" borderId="9" xfId="1" applyNumberFormat="1" applyFont="1" applyFill="1" applyBorder="1" applyAlignment="1">
      <alignment horizontal="center" vertical="center" shrinkToFit="1"/>
    </xf>
  </cellXfs>
  <cellStyles count="4">
    <cellStyle name="백분율" xfId="2" builtinId="5"/>
    <cellStyle name="쉼표 [0]" xfId="1" builtinId="6"/>
    <cellStyle name="표준" xfId="0" builtinId="0"/>
    <cellStyle name="표준 2" xfId="3" xr:uid="{0D9F6337-711D-4900-97D9-CE0AD16B96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&#45236;&#47928;&#49436;&#9733;/&#8251;&#47785;&#47197;&#44256;&#49884;/49_&#52280;&#51312;/&#48516;&#47448;&#48264;&#54840;&#50640;&#44288;&#54620;&#44508;&#5122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&#45236;&#47928;&#49436;&#9733;/&#8251;&#47785;&#47197;&#44256;&#49884;/52_&#44148;&#51221;&#49900;/202005/2020&#45380;_5&#50900;_&#44148;&#51221;&#49900;&#50696;&#51221;(&#54869;&#51064;&#50857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4">
          <cell r="E4">
            <v>100</v>
          </cell>
          <cell r="F4" t="str">
            <v>100   신경계 감각기관용 의약품</v>
          </cell>
        </row>
        <row r="5">
          <cell r="E5">
            <v>110</v>
          </cell>
          <cell r="F5" t="str">
            <v>110   중추신경계용약</v>
          </cell>
        </row>
        <row r="6">
          <cell r="E6">
            <v>111</v>
          </cell>
          <cell r="F6" t="str">
            <v>111   전신마취제</v>
          </cell>
        </row>
        <row r="7">
          <cell r="E7">
            <v>112</v>
          </cell>
          <cell r="F7" t="str">
            <v>112   최면진정제</v>
          </cell>
        </row>
        <row r="8">
          <cell r="E8">
            <v>113</v>
          </cell>
          <cell r="F8" t="str">
            <v>113   항전간제</v>
          </cell>
        </row>
        <row r="9">
          <cell r="E9">
            <v>114</v>
          </cell>
          <cell r="F9" t="str">
            <v>114   해열.진통.소염제</v>
          </cell>
        </row>
        <row r="10">
          <cell r="E10">
            <v>115</v>
          </cell>
          <cell r="F10" t="str">
            <v>115   각성제, 흥분제</v>
          </cell>
        </row>
        <row r="11">
          <cell r="E11">
            <v>116</v>
          </cell>
          <cell r="F11" t="str">
            <v>116   진훈제</v>
          </cell>
        </row>
        <row r="12">
          <cell r="E12">
            <v>117</v>
          </cell>
          <cell r="F12" t="str">
            <v>117   정신신경용제</v>
          </cell>
        </row>
        <row r="13">
          <cell r="E13">
            <v>118</v>
          </cell>
          <cell r="F13" t="str">
            <v xml:space="preserve">118   </v>
          </cell>
        </row>
        <row r="14">
          <cell r="E14">
            <v>119</v>
          </cell>
          <cell r="F14" t="str">
            <v>119   기타의 중추신경용약</v>
          </cell>
        </row>
        <row r="15">
          <cell r="E15">
            <v>120</v>
          </cell>
          <cell r="F15" t="str">
            <v>120   말초신경계용약</v>
          </cell>
        </row>
        <row r="16">
          <cell r="E16">
            <v>121</v>
          </cell>
          <cell r="F16" t="str">
            <v>121   국소마취제</v>
          </cell>
        </row>
        <row r="17">
          <cell r="E17">
            <v>122</v>
          </cell>
          <cell r="F17" t="str">
            <v>122   골격근이완제</v>
          </cell>
        </row>
        <row r="18">
          <cell r="E18">
            <v>123</v>
          </cell>
          <cell r="F18" t="str">
            <v>123   자율신경제</v>
          </cell>
        </row>
        <row r="19">
          <cell r="E19">
            <v>124</v>
          </cell>
          <cell r="F19" t="str">
            <v>124   진경제</v>
          </cell>
        </row>
        <row r="20">
          <cell r="E20">
            <v>125</v>
          </cell>
          <cell r="F20" t="str">
            <v>125   발한제, 지한제</v>
          </cell>
        </row>
        <row r="21">
          <cell r="E21">
            <v>126</v>
          </cell>
          <cell r="F21" t="str">
            <v xml:space="preserve">126   </v>
          </cell>
        </row>
        <row r="22">
          <cell r="E22">
            <v>127</v>
          </cell>
          <cell r="F22" t="str">
            <v xml:space="preserve">127   </v>
          </cell>
        </row>
        <row r="23">
          <cell r="E23">
            <v>128</v>
          </cell>
          <cell r="F23" t="str">
            <v xml:space="preserve">128   </v>
          </cell>
        </row>
        <row r="24">
          <cell r="E24">
            <v>129</v>
          </cell>
          <cell r="F24" t="str">
            <v>129   기타의 말초신경용약</v>
          </cell>
        </row>
        <row r="25">
          <cell r="E25">
            <v>130</v>
          </cell>
          <cell r="F25" t="str">
            <v>130   감각기관용약</v>
          </cell>
        </row>
        <row r="26">
          <cell r="E26">
            <v>131</v>
          </cell>
          <cell r="F26" t="str">
            <v>131   안과용제</v>
          </cell>
        </row>
        <row r="27">
          <cell r="E27">
            <v>132</v>
          </cell>
          <cell r="F27" t="str">
            <v>132   이비과용제</v>
          </cell>
        </row>
        <row r="28">
          <cell r="E28">
            <v>133</v>
          </cell>
          <cell r="F28" t="str">
            <v xml:space="preserve">133   </v>
          </cell>
        </row>
        <row r="29">
          <cell r="E29">
            <v>134</v>
          </cell>
          <cell r="F29" t="str">
            <v xml:space="preserve">134   </v>
          </cell>
        </row>
        <row r="30">
          <cell r="E30">
            <v>135</v>
          </cell>
          <cell r="F30" t="str">
            <v xml:space="preserve">135   </v>
          </cell>
        </row>
        <row r="31">
          <cell r="E31">
            <v>136</v>
          </cell>
          <cell r="F31" t="str">
            <v xml:space="preserve">136   </v>
          </cell>
        </row>
        <row r="32">
          <cell r="E32">
            <v>137</v>
          </cell>
          <cell r="F32" t="str">
            <v xml:space="preserve">137   </v>
          </cell>
        </row>
        <row r="33">
          <cell r="E33">
            <v>138</v>
          </cell>
          <cell r="F33" t="str">
            <v xml:space="preserve">138   </v>
          </cell>
        </row>
        <row r="34">
          <cell r="E34">
            <v>139</v>
          </cell>
          <cell r="F34" t="str">
            <v>139   기타의 감각기관용약</v>
          </cell>
        </row>
        <row r="35">
          <cell r="E35">
            <v>140</v>
          </cell>
          <cell r="F35" t="str">
            <v>140   알레르기용약</v>
          </cell>
        </row>
        <row r="36">
          <cell r="E36">
            <v>141</v>
          </cell>
          <cell r="F36" t="str">
            <v>141   항히스타민제</v>
          </cell>
        </row>
        <row r="37">
          <cell r="E37">
            <v>142</v>
          </cell>
          <cell r="F37" t="str">
            <v>142   자격요법제(비특이성면역원제제를 포함)</v>
          </cell>
        </row>
        <row r="38">
          <cell r="E38">
            <v>143</v>
          </cell>
          <cell r="F38" t="str">
            <v xml:space="preserve">143   </v>
          </cell>
        </row>
        <row r="39">
          <cell r="E39">
            <v>144</v>
          </cell>
          <cell r="F39" t="str">
            <v xml:space="preserve">144   </v>
          </cell>
        </row>
        <row r="40">
          <cell r="E40">
            <v>145</v>
          </cell>
          <cell r="F40" t="str">
            <v xml:space="preserve">145   </v>
          </cell>
        </row>
        <row r="41">
          <cell r="E41">
            <v>146</v>
          </cell>
          <cell r="F41" t="str">
            <v xml:space="preserve">146   </v>
          </cell>
        </row>
        <row r="42">
          <cell r="E42">
            <v>147</v>
          </cell>
          <cell r="F42" t="str">
            <v xml:space="preserve">147   </v>
          </cell>
        </row>
        <row r="43">
          <cell r="E43">
            <v>148</v>
          </cell>
          <cell r="F43" t="str">
            <v xml:space="preserve">148   </v>
          </cell>
        </row>
        <row r="44">
          <cell r="E44">
            <v>149</v>
          </cell>
          <cell r="F44" t="str">
            <v>149   기타의 알레르기용약</v>
          </cell>
        </row>
        <row r="45">
          <cell r="E45">
            <v>190</v>
          </cell>
          <cell r="F45" t="str">
            <v>190   기타의 신경계 및 감각기관용 의약품</v>
          </cell>
        </row>
        <row r="46">
          <cell r="E46">
            <v>200</v>
          </cell>
          <cell r="F46" t="str">
            <v>200   개개의 기관계용 의약품</v>
          </cell>
        </row>
        <row r="47">
          <cell r="E47">
            <v>210</v>
          </cell>
          <cell r="F47" t="str">
            <v>210   순환계용약</v>
          </cell>
        </row>
        <row r="48">
          <cell r="E48">
            <v>211</v>
          </cell>
          <cell r="F48" t="str">
            <v>211   강심제</v>
          </cell>
        </row>
        <row r="49">
          <cell r="E49">
            <v>212</v>
          </cell>
          <cell r="F49" t="str">
            <v>212   부정맥용제</v>
          </cell>
        </row>
        <row r="50">
          <cell r="E50">
            <v>213</v>
          </cell>
          <cell r="F50" t="str">
            <v>213   이뇨제</v>
          </cell>
        </row>
        <row r="51">
          <cell r="E51">
            <v>214</v>
          </cell>
          <cell r="F51" t="str">
            <v>214   혈압강하제</v>
          </cell>
        </row>
        <row r="52">
          <cell r="E52">
            <v>215</v>
          </cell>
          <cell r="F52" t="str">
            <v>215   혈관보강제</v>
          </cell>
        </row>
        <row r="53">
          <cell r="E53">
            <v>216</v>
          </cell>
          <cell r="F53" t="str">
            <v>216   혈관수축제</v>
          </cell>
        </row>
        <row r="54">
          <cell r="E54">
            <v>217</v>
          </cell>
          <cell r="F54" t="str">
            <v>217   혈관확장제</v>
          </cell>
        </row>
        <row r="55">
          <cell r="E55">
            <v>218</v>
          </cell>
          <cell r="F55" t="str">
            <v>218   동맥경화용제</v>
          </cell>
        </row>
        <row r="56">
          <cell r="E56">
            <v>219</v>
          </cell>
          <cell r="F56" t="str">
            <v>219   기타의 순환계용약</v>
          </cell>
        </row>
        <row r="57">
          <cell r="E57">
            <v>220</v>
          </cell>
          <cell r="F57" t="str">
            <v>220   호흡기관용약</v>
          </cell>
        </row>
        <row r="58">
          <cell r="E58">
            <v>221</v>
          </cell>
          <cell r="F58" t="str">
            <v>221   호흡촉진제</v>
          </cell>
        </row>
        <row r="59">
          <cell r="E59">
            <v>222</v>
          </cell>
          <cell r="F59" t="str">
            <v>222   진해거담제</v>
          </cell>
        </row>
        <row r="60">
          <cell r="E60">
            <v>223</v>
          </cell>
          <cell r="F60" t="str">
            <v>223   함소흡입제</v>
          </cell>
        </row>
        <row r="61">
          <cell r="E61">
            <v>224</v>
          </cell>
          <cell r="F61" t="str">
            <v xml:space="preserve">224   </v>
          </cell>
        </row>
        <row r="62">
          <cell r="E62">
            <v>225</v>
          </cell>
          <cell r="F62" t="str">
            <v xml:space="preserve">225   </v>
          </cell>
        </row>
        <row r="63">
          <cell r="E63">
            <v>226</v>
          </cell>
          <cell r="F63" t="str">
            <v xml:space="preserve">226   </v>
          </cell>
        </row>
        <row r="64">
          <cell r="E64">
            <v>227</v>
          </cell>
          <cell r="F64" t="str">
            <v xml:space="preserve">227   </v>
          </cell>
        </row>
        <row r="65">
          <cell r="E65">
            <v>228</v>
          </cell>
          <cell r="F65" t="str">
            <v xml:space="preserve">228   </v>
          </cell>
        </row>
        <row r="66">
          <cell r="E66">
            <v>229</v>
          </cell>
          <cell r="F66" t="str">
            <v>229   기타의 호흡기관용약</v>
          </cell>
        </row>
        <row r="67">
          <cell r="E67">
            <v>230</v>
          </cell>
          <cell r="F67" t="str">
            <v>230   소화기관용약</v>
          </cell>
        </row>
        <row r="68">
          <cell r="E68">
            <v>231</v>
          </cell>
          <cell r="F68" t="str">
            <v>231   치과구강용약</v>
          </cell>
        </row>
        <row r="69">
          <cell r="E69">
            <v>232</v>
          </cell>
          <cell r="F69" t="str">
            <v>232   소화성궤양용제</v>
          </cell>
        </row>
        <row r="70">
          <cell r="E70">
            <v>233</v>
          </cell>
          <cell r="F70" t="str">
            <v>233   건위소화제</v>
          </cell>
        </row>
        <row r="71">
          <cell r="E71">
            <v>234</v>
          </cell>
          <cell r="F71" t="str">
            <v>234   제산제</v>
          </cell>
        </row>
        <row r="72">
          <cell r="E72">
            <v>235</v>
          </cell>
          <cell r="F72" t="str">
            <v>235   최토제, 진토제</v>
          </cell>
        </row>
        <row r="73">
          <cell r="E73">
            <v>236</v>
          </cell>
          <cell r="F73" t="str">
            <v>236   이담제</v>
          </cell>
        </row>
        <row r="74">
          <cell r="E74">
            <v>237</v>
          </cell>
          <cell r="F74" t="str">
            <v>237   정장제</v>
          </cell>
        </row>
        <row r="75">
          <cell r="E75">
            <v>238</v>
          </cell>
          <cell r="F75" t="str">
            <v>238   하제, 완장제</v>
          </cell>
        </row>
        <row r="76">
          <cell r="E76">
            <v>239</v>
          </cell>
          <cell r="F76" t="str">
            <v>239   기타의 소화기관용약</v>
          </cell>
        </row>
        <row r="77">
          <cell r="E77">
            <v>240</v>
          </cell>
          <cell r="F77" t="str">
            <v>240   호르몬제(항호르몬제를 포함)</v>
          </cell>
        </row>
        <row r="78">
          <cell r="E78">
            <v>241</v>
          </cell>
          <cell r="F78" t="str">
            <v>241   뇌하수체호르몬제</v>
          </cell>
        </row>
        <row r="79">
          <cell r="E79">
            <v>242</v>
          </cell>
          <cell r="F79" t="str">
            <v>242   수액선호르몬제</v>
          </cell>
        </row>
        <row r="80">
          <cell r="E80">
            <v>243</v>
          </cell>
          <cell r="F80" t="str">
            <v>243   갑상선, 부갑상선호르몬제</v>
          </cell>
        </row>
        <row r="81">
          <cell r="E81">
            <v>244</v>
          </cell>
          <cell r="F81" t="str">
            <v>244   단백동화스테로이드제</v>
          </cell>
        </row>
        <row r="82">
          <cell r="E82">
            <v>245</v>
          </cell>
          <cell r="F82" t="str">
            <v>245   부신호르몬제</v>
          </cell>
        </row>
        <row r="83">
          <cell r="E83">
            <v>246</v>
          </cell>
          <cell r="F83" t="str">
            <v>246   남성호르몬제</v>
          </cell>
        </row>
        <row r="84">
          <cell r="E84">
            <v>247</v>
          </cell>
          <cell r="F84" t="str">
            <v>247   난포호르몬 및 황체호르몬제</v>
          </cell>
        </row>
        <row r="85">
          <cell r="E85">
            <v>248</v>
          </cell>
          <cell r="F85" t="str">
            <v>248   혼합호르몬제</v>
          </cell>
        </row>
        <row r="86">
          <cell r="E86">
            <v>249</v>
          </cell>
          <cell r="F86" t="str">
            <v>249   기타의 호르몬제(항호르몬제를 포함)</v>
          </cell>
        </row>
        <row r="87">
          <cell r="E87">
            <v>250</v>
          </cell>
          <cell r="F87" t="str">
            <v>250   비뇨생식기관 및 항문용약</v>
          </cell>
        </row>
        <row r="88">
          <cell r="E88">
            <v>251</v>
          </cell>
          <cell r="F88" t="str">
            <v>251   요로소독제</v>
          </cell>
        </row>
        <row r="89">
          <cell r="E89">
            <v>252</v>
          </cell>
          <cell r="F89" t="str">
            <v>252   자궁수축제</v>
          </cell>
        </row>
        <row r="90">
          <cell r="E90">
            <v>253</v>
          </cell>
          <cell r="F90" t="str">
            <v>253   통경제</v>
          </cell>
        </row>
        <row r="91">
          <cell r="E91">
            <v>254</v>
          </cell>
          <cell r="F91" t="str">
            <v>254   피임제</v>
          </cell>
        </row>
        <row r="92">
          <cell r="E92">
            <v>255</v>
          </cell>
          <cell r="F92" t="str">
            <v>255   비뇨생식기관용제(성병예방제포함)</v>
          </cell>
        </row>
        <row r="93">
          <cell r="E93">
            <v>256</v>
          </cell>
          <cell r="F93" t="str">
            <v>256   치질용제</v>
          </cell>
        </row>
        <row r="94">
          <cell r="E94">
            <v>257</v>
          </cell>
          <cell r="F94" t="str">
            <v xml:space="preserve">257   </v>
          </cell>
        </row>
        <row r="95">
          <cell r="E95">
            <v>258</v>
          </cell>
          <cell r="F95" t="str">
            <v xml:space="preserve">258   </v>
          </cell>
        </row>
        <row r="96">
          <cell r="E96">
            <v>259</v>
          </cell>
          <cell r="F96" t="str">
            <v>259   기타의 비뇨생식기관 및 항문용약</v>
          </cell>
        </row>
        <row r="97">
          <cell r="E97">
            <v>260</v>
          </cell>
          <cell r="F97" t="str">
            <v>260   외피용약</v>
          </cell>
        </row>
        <row r="98">
          <cell r="E98">
            <v>261</v>
          </cell>
          <cell r="F98" t="str">
            <v>261   외피용살균소독제</v>
          </cell>
        </row>
        <row r="99">
          <cell r="E99">
            <v>262</v>
          </cell>
          <cell r="F99" t="str">
            <v>262   창상보호제</v>
          </cell>
        </row>
        <row r="100">
          <cell r="E100">
            <v>263</v>
          </cell>
          <cell r="F100" t="str">
            <v>263   화농성질환용제</v>
          </cell>
        </row>
        <row r="101">
          <cell r="E101">
            <v>264</v>
          </cell>
          <cell r="F101" t="str">
            <v>264   진통.진양.수렴.소염제</v>
          </cell>
        </row>
        <row r="102">
          <cell r="E102">
            <v>265</v>
          </cell>
          <cell r="F102" t="str">
            <v>265   기생성 피부질환용제</v>
          </cell>
        </row>
        <row r="103">
          <cell r="E103">
            <v>266</v>
          </cell>
          <cell r="F103" t="str">
            <v>266   피부연화제(부식제를 포함)</v>
          </cell>
        </row>
        <row r="104">
          <cell r="E104">
            <v>267</v>
          </cell>
          <cell r="F104" t="str">
            <v>267   모발용제(발모,탈모,염모,양모제)</v>
          </cell>
        </row>
        <row r="105">
          <cell r="E105">
            <v>268</v>
          </cell>
          <cell r="F105" t="str">
            <v>268   욕제</v>
          </cell>
        </row>
        <row r="106">
          <cell r="E106">
            <v>269</v>
          </cell>
          <cell r="F106" t="str">
            <v>269   기타의 외피용약</v>
          </cell>
        </row>
        <row r="107">
          <cell r="E107">
            <v>290</v>
          </cell>
          <cell r="F107" t="str">
            <v>290   기타의 개개의 기관용 의약품</v>
          </cell>
        </row>
        <row r="108">
          <cell r="E108">
            <v>300</v>
          </cell>
          <cell r="F108" t="str">
            <v>300   대사성 의약품</v>
          </cell>
        </row>
        <row r="109">
          <cell r="E109">
            <v>310</v>
          </cell>
          <cell r="F109" t="str">
            <v>310   비타민제</v>
          </cell>
        </row>
        <row r="110">
          <cell r="E110">
            <v>311</v>
          </cell>
          <cell r="F110" t="str">
            <v>311   비타민 A 및 D제</v>
          </cell>
        </row>
        <row r="111">
          <cell r="E111">
            <v>312</v>
          </cell>
          <cell r="F111" t="str">
            <v>312   비타민 B1제</v>
          </cell>
        </row>
        <row r="112">
          <cell r="E112">
            <v>313</v>
          </cell>
          <cell r="F112" t="str">
            <v>313   비타민 B제(비타민 B1을 제외)</v>
          </cell>
        </row>
        <row r="113">
          <cell r="E113">
            <v>314</v>
          </cell>
          <cell r="F113" t="str">
            <v>314   비타민 C 및 P제</v>
          </cell>
        </row>
        <row r="114">
          <cell r="E114">
            <v>315</v>
          </cell>
          <cell r="F114" t="str">
            <v>315   비타민 E 및 K제</v>
          </cell>
        </row>
        <row r="115">
          <cell r="E115">
            <v>316</v>
          </cell>
          <cell r="F115" t="str">
            <v>316   혼합비타민제(비타민AD 혼합제를 제외)</v>
          </cell>
        </row>
        <row r="116">
          <cell r="E116">
            <v>317</v>
          </cell>
          <cell r="F116" t="str">
            <v xml:space="preserve">317   </v>
          </cell>
        </row>
        <row r="117">
          <cell r="E117">
            <v>318</v>
          </cell>
          <cell r="F117" t="str">
            <v xml:space="preserve">318   </v>
          </cell>
        </row>
        <row r="118">
          <cell r="E118">
            <v>319</v>
          </cell>
          <cell r="F118" t="str">
            <v>319   기타의 비타민제</v>
          </cell>
        </row>
        <row r="119">
          <cell r="E119">
            <v>320</v>
          </cell>
          <cell r="F119" t="str">
            <v>320   자양강장변질제</v>
          </cell>
        </row>
        <row r="120">
          <cell r="E120">
            <v>321</v>
          </cell>
          <cell r="F120" t="str">
            <v>321   칼슘제</v>
          </cell>
        </row>
        <row r="121">
          <cell r="E121">
            <v>322</v>
          </cell>
          <cell r="F121" t="str">
            <v>322   무기질제제</v>
          </cell>
        </row>
        <row r="122">
          <cell r="E122">
            <v>323</v>
          </cell>
          <cell r="F122" t="str">
            <v>323   당류제</v>
          </cell>
        </row>
        <row r="123">
          <cell r="E123">
            <v>324</v>
          </cell>
          <cell r="F123" t="str">
            <v>324   유기산제제</v>
          </cell>
        </row>
        <row r="124">
          <cell r="E124">
            <v>325</v>
          </cell>
          <cell r="F124" t="str">
            <v>325   단백아미노산제제</v>
          </cell>
        </row>
        <row r="125">
          <cell r="E125">
            <v>326</v>
          </cell>
          <cell r="F125" t="str">
            <v>326   장기제제</v>
          </cell>
        </row>
        <row r="126">
          <cell r="E126">
            <v>327</v>
          </cell>
          <cell r="F126" t="str">
            <v>327   유유아용제</v>
          </cell>
        </row>
        <row r="127">
          <cell r="E127">
            <v>328</v>
          </cell>
          <cell r="F127" t="str">
            <v xml:space="preserve">328   </v>
          </cell>
        </row>
        <row r="128">
          <cell r="E128">
            <v>329</v>
          </cell>
          <cell r="F128" t="str">
            <v>329   기타의 자양강장변질제</v>
          </cell>
        </row>
        <row r="129">
          <cell r="E129">
            <v>330</v>
          </cell>
          <cell r="F129" t="str">
            <v>330   혈액 및 체액용약</v>
          </cell>
        </row>
        <row r="130">
          <cell r="E130">
            <v>331</v>
          </cell>
          <cell r="F130" t="str">
            <v>331   혈액대용제</v>
          </cell>
        </row>
        <row r="131">
          <cell r="E131">
            <v>332</v>
          </cell>
          <cell r="F131" t="str">
            <v>332   지혈제</v>
          </cell>
        </row>
        <row r="132">
          <cell r="E132">
            <v>333</v>
          </cell>
          <cell r="F132" t="str">
            <v>333   혈액응고저지제</v>
          </cell>
        </row>
        <row r="133">
          <cell r="E133">
            <v>334</v>
          </cell>
          <cell r="F133" t="str">
            <v xml:space="preserve">334   </v>
          </cell>
        </row>
        <row r="134">
          <cell r="E134">
            <v>335</v>
          </cell>
          <cell r="F134" t="str">
            <v xml:space="preserve">335   </v>
          </cell>
        </row>
        <row r="135">
          <cell r="E135">
            <v>336</v>
          </cell>
          <cell r="F135" t="str">
            <v xml:space="preserve">336   </v>
          </cell>
        </row>
        <row r="136">
          <cell r="E136">
            <v>337</v>
          </cell>
          <cell r="F136" t="str">
            <v xml:space="preserve">337   </v>
          </cell>
        </row>
        <row r="137">
          <cell r="E137">
            <v>338</v>
          </cell>
          <cell r="F137" t="str">
            <v xml:space="preserve">338   </v>
          </cell>
        </row>
        <row r="138">
          <cell r="E138">
            <v>339</v>
          </cell>
          <cell r="F138" t="str">
            <v>339   기타의 혈액 및 체액용약</v>
          </cell>
        </row>
        <row r="139">
          <cell r="E139">
            <v>340</v>
          </cell>
          <cell r="F139" t="str">
            <v>340   인공관류용제</v>
          </cell>
        </row>
        <row r="140">
          <cell r="E140">
            <v>341</v>
          </cell>
          <cell r="F140" t="str">
            <v>341   인공신장관류용제</v>
          </cell>
        </row>
        <row r="141">
          <cell r="E141">
            <v>349</v>
          </cell>
          <cell r="F141" t="str">
            <v>349   기타의 인공관류용제</v>
          </cell>
        </row>
        <row r="142">
          <cell r="E142">
            <v>390</v>
          </cell>
          <cell r="F142" t="str">
            <v>390   기타의 대사성 의약품</v>
          </cell>
        </row>
        <row r="143">
          <cell r="E143">
            <v>391</v>
          </cell>
          <cell r="F143" t="str">
            <v>391   간장질환용제</v>
          </cell>
        </row>
        <row r="144">
          <cell r="E144">
            <v>392</v>
          </cell>
          <cell r="F144" t="str">
            <v>392   해독제</v>
          </cell>
        </row>
        <row r="145">
          <cell r="E145">
            <v>393</v>
          </cell>
          <cell r="F145" t="str">
            <v>393   습관성중독용제</v>
          </cell>
        </row>
        <row r="146">
          <cell r="E146">
            <v>394</v>
          </cell>
          <cell r="F146" t="str">
            <v>394   통풍치료제</v>
          </cell>
        </row>
        <row r="147">
          <cell r="E147">
            <v>395</v>
          </cell>
          <cell r="F147" t="str">
            <v>395   효소제제</v>
          </cell>
        </row>
        <row r="148">
          <cell r="E148">
            <v>396</v>
          </cell>
          <cell r="F148" t="str">
            <v>396   당뇨병용제</v>
          </cell>
        </row>
        <row r="149">
          <cell r="E149">
            <v>397</v>
          </cell>
          <cell r="F149" t="str">
            <v xml:space="preserve">397   </v>
          </cell>
        </row>
        <row r="150">
          <cell r="E150">
            <v>398</v>
          </cell>
          <cell r="F150" t="str">
            <v>398   종합대사성제제</v>
          </cell>
        </row>
        <row r="151">
          <cell r="E151">
            <v>399</v>
          </cell>
          <cell r="F151" t="str">
            <v>399   따로 분류되지 않은 대사성 의약품</v>
          </cell>
        </row>
        <row r="152">
          <cell r="E152">
            <v>400</v>
          </cell>
          <cell r="F152" t="str">
            <v>400   조직세포의 기능용 의약품</v>
          </cell>
        </row>
        <row r="153">
          <cell r="E153">
            <v>410</v>
          </cell>
          <cell r="F153" t="str">
            <v>410   조직부 활용약</v>
          </cell>
        </row>
        <row r="154">
          <cell r="E154">
            <v>411</v>
          </cell>
          <cell r="F154" t="str">
            <v>411   클로로필제제</v>
          </cell>
        </row>
        <row r="155">
          <cell r="E155">
            <v>412</v>
          </cell>
          <cell r="F155" t="str">
            <v>412   색소제제</v>
          </cell>
        </row>
        <row r="156">
          <cell r="E156">
            <v>419</v>
          </cell>
          <cell r="F156" t="str">
            <v>419   기타의 세포부활용약</v>
          </cell>
        </row>
        <row r="157">
          <cell r="E157">
            <v>420</v>
          </cell>
          <cell r="F157" t="str">
            <v>420   종양용약</v>
          </cell>
        </row>
        <row r="158">
          <cell r="E158">
            <v>421</v>
          </cell>
          <cell r="F158" t="str">
            <v>421   항악성종양제</v>
          </cell>
        </row>
        <row r="159">
          <cell r="E159">
            <v>429</v>
          </cell>
          <cell r="F159" t="str">
            <v>429   기타의 종양치료제</v>
          </cell>
        </row>
        <row r="160">
          <cell r="E160">
            <v>430</v>
          </cell>
          <cell r="F160" t="str">
            <v>430   조직세포의 치료 및 진단 목적</v>
          </cell>
        </row>
        <row r="161">
          <cell r="E161">
            <v>431</v>
          </cell>
          <cell r="F161" t="str">
            <v>431   방사성 의약품</v>
          </cell>
        </row>
        <row r="162">
          <cell r="E162">
            <v>439</v>
          </cell>
          <cell r="F162" t="str">
            <v>439   기타의 조직세포의 치료 및 진단</v>
          </cell>
        </row>
        <row r="163">
          <cell r="E163">
            <v>490</v>
          </cell>
          <cell r="F163" t="str">
            <v>490   기타의 조직세포의 기능용의약품</v>
          </cell>
        </row>
        <row r="164">
          <cell r="E164">
            <v>600</v>
          </cell>
          <cell r="F164" t="str">
            <v>600   항병원생물성 의약품</v>
          </cell>
        </row>
        <row r="165">
          <cell r="E165">
            <v>610</v>
          </cell>
          <cell r="F165" t="str">
            <v>610   항생물질제제</v>
          </cell>
        </row>
        <row r="166">
          <cell r="E166">
            <v>611</v>
          </cell>
          <cell r="F166" t="str">
            <v>611   주로 그람양성균에 작용하는 것</v>
          </cell>
        </row>
        <row r="167">
          <cell r="E167">
            <v>612</v>
          </cell>
          <cell r="F167" t="str">
            <v>612   주로 그람음성균에 작용하는 것</v>
          </cell>
        </row>
        <row r="168">
          <cell r="E168">
            <v>613</v>
          </cell>
          <cell r="F168" t="str">
            <v>613   주로 항산성균에 작용하는 것</v>
          </cell>
        </row>
        <row r="169">
          <cell r="E169">
            <v>614</v>
          </cell>
          <cell r="F169" t="str">
            <v>614   주로 그람양성균, 리케치아, 비루스에 작용하는 것</v>
          </cell>
        </row>
        <row r="170">
          <cell r="E170">
            <v>615</v>
          </cell>
          <cell r="F170" t="str">
            <v>615   주로 그람양성, 음성균, 리케치아, 비루스에 작용하는 것</v>
          </cell>
        </row>
        <row r="171">
          <cell r="E171">
            <v>616</v>
          </cell>
          <cell r="F171" t="str">
            <v>616   주로 곰팡이, 원충에 작용하는 것</v>
          </cell>
        </row>
        <row r="172">
          <cell r="E172">
            <v>617</v>
          </cell>
          <cell r="F172" t="str">
            <v>617   주로 악성종양에 작용하는 것</v>
          </cell>
        </row>
        <row r="173">
          <cell r="E173">
            <v>618</v>
          </cell>
          <cell r="F173" t="str">
            <v>618   주로 그람양성, 음성균에 작용하는 것</v>
          </cell>
        </row>
        <row r="174">
          <cell r="E174">
            <v>619</v>
          </cell>
          <cell r="F174" t="str">
            <v>619   기타의 항생물질 제제(복합항생물질제제를 포함)</v>
          </cell>
        </row>
        <row r="175">
          <cell r="E175">
            <v>620</v>
          </cell>
          <cell r="F175" t="str">
            <v>620   화학요법제</v>
          </cell>
        </row>
        <row r="176">
          <cell r="E176">
            <v>621</v>
          </cell>
          <cell r="F176" t="str">
            <v>621   설화제</v>
          </cell>
        </row>
        <row r="177">
          <cell r="E177">
            <v>622</v>
          </cell>
          <cell r="F177" t="str">
            <v>622   항결핵제</v>
          </cell>
        </row>
        <row r="178">
          <cell r="E178">
            <v>623</v>
          </cell>
          <cell r="F178" t="str">
            <v>623   치나제</v>
          </cell>
        </row>
        <row r="179">
          <cell r="E179">
            <v>624</v>
          </cell>
          <cell r="F179" t="str">
            <v>624   구매제</v>
          </cell>
        </row>
        <row r="180">
          <cell r="E180">
            <v>625</v>
          </cell>
          <cell r="F180" t="str">
            <v>625   후란계 제제</v>
          </cell>
        </row>
        <row r="181">
          <cell r="E181">
            <v>626</v>
          </cell>
          <cell r="F181" t="str">
            <v xml:space="preserve">626   </v>
          </cell>
        </row>
        <row r="182">
          <cell r="E182">
            <v>627</v>
          </cell>
          <cell r="F182" t="str">
            <v xml:space="preserve">627   </v>
          </cell>
        </row>
        <row r="183">
          <cell r="E183">
            <v>628</v>
          </cell>
          <cell r="F183" t="str">
            <v xml:space="preserve">628   </v>
          </cell>
        </row>
        <row r="184">
          <cell r="E184">
            <v>629</v>
          </cell>
          <cell r="F184" t="str">
            <v>629   기타의 화학요법제</v>
          </cell>
        </row>
        <row r="185">
          <cell r="E185">
            <v>630</v>
          </cell>
          <cell r="F185" t="str">
            <v>630   생물학적 제제</v>
          </cell>
        </row>
        <row r="186">
          <cell r="E186">
            <v>631</v>
          </cell>
          <cell r="F186" t="str">
            <v>631   백신류</v>
          </cell>
        </row>
        <row r="187">
          <cell r="E187">
            <v>632</v>
          </cell>
          <cell r="F187" t="str">
            <v>632   독소류 및 톡소이드류</v>
          </cell>
        </row>
        <row r="188">
          <cell r="E188">
            <v>633</v>
          </cell>
          <cell r="F188" t="str">
            <v>633   항독소 및 렙토스피라혈청류</v>
          </cell>
        </row>
        <row r="189">
          <cell r="E189">
            <v>634</v>
          </cell>
          <cell r="F189" t="str">
            <v>634   혈액제제류</v>
          </cell>
        </row>
        <row r="190">
          <cell r="E190">
            <v>635</v>
          </cell>
          <cell r="F190" t="str">
            <v>635   생물학적 시험용제제류</v>
          </cell>
        </row>
        <row r="191">
          <cell r="E191">
            <v>636</v>
          </cell>
          <cell r="F191" t="str">
            <v>636   생물학적 제제</v>
          </cell>
        </row>
        <row r="192">
          <cell r="E192">
            <v>637</v>
          </cell>
          <cell r="F192" t="str">
            <v xml:space="preserve">637   </v>
          </cell>
        </row>
        <row r="193">
          <cell r="E193">
            <v>638</v>
          </cell>
          <cell r="F193" t="str">
            <v xml:space="preserve">638   </v>
          </cell>
        </row>
        <row r="194">
          <cell r="E194">
            <v>639</v>
          </cell>
          <cell r="F194" t="str">
            <v>639   기타의 생물학적 제제</v>
          </cell>
        </row>
        <row r="195">
          <cell r="E195">
            <v>640</v>
          </cell>
          <cell r="F195" t="str">
            <v>640   기생동물에 대한 의약품</v>
          </cell>
        </row>
        <row r="196">
          <cell r="E196">
            <v>641</v>
          </cell>
          <cell r="F196" t="str">
            <v>641   항원충제</v>
          </cell>
        </row>
        <row r="197">
          <cell r="E197">
            <v>642</v>
          </cell>
          <cell r="F197" t="str">
            <v>642   구충제</v>
          </cell>
        </row>
        <row r="198">
          <cell r="E198">
            <v>649</v>
          </cell>
          <cell r="F198" t="str">
            <v>649   기타의 기생동물에 대한 의약품</v>
          </cell>
        </row>
        <row r="199">
          <cell r="E199">
            <v>690</v>
          </cell>
          <cell r="F199" t="str">
            <v>690   기타의 병원생물에 대한 의약품</v>
          </cell>
        </row>
        <row r="200">
          <cell r="E200">
            <v>700</v>
          </cell>
          <cell r="F200" t="str">
            <v>700   치료를 주목적으로 하지 않는 의약품 및 관련제품</v>
          </cell>
        </row>
        <row r="201">
          <cell r="E201">
            <v>710</v>
          </cell>
          <cell r="F201" t="str">
            <v>710   조제용약</v>
          </cell>
        </row>
        <row r="202">
          <cell r="E202">
            <v>711</v>
          </cell>
          <cell r="F202" t="str">
            <v>711   부형제</v>
          </cell>
        </row>
        <row r="203">
          <cell r="E203">
            <v>712</v>
          </cell>
          <cell r="F203" t="str">
            <v>712   연고기제</v>
          </cell>
        </row>
        <row r="204">
          <cell r="E204">
            <v>713</v>
          </cell>
          <cell r="F204" t="str">
            <v>713   용해제</v>
          </cell>
        </row>
        <row r="205">
          <cell r="E205">
            <v>714</v>
          </cell>
          <cell r="F205" t="str">
            <v>714   교미교취착색제</v>
          </cell>
        </row>
        <row r="206">
          <cell r="E206">
            <v>715</v>
          </cell>
          <cell r="F206" t="str">
            <v>715   유화제</v>
          </cell>
        </row>
        <row r="207">
          <cell r="E207">
            <v>716</v>
          </cell>
          <cell r="F207" t="str">
            <v xml:space="preserve">716   </v>
          </cell>
        </row>
        <row r="208">
          <cell r="E208">
            <v>717</v>
          </cell>
          <cell r="F208" t="str">
            <v xml:space="preserve">717   </v>
          </cell>
        </row>
        <row r="209">
          <cell r="E209">
            <v>718</v>
          </cell>
          <cell r="F209" t="str">
            <v xml:space="preserve">718   </v>
          </cell>
        </row>
        <row r="210">
          <cell r="E210">
            <v>719</v>
          </cell>
          <cell r="F210" t="str">
            <v>719   기타의 조제용약</v>
          </cell>
        </row>
        <row r="211">
          <cell r="E211">
            <v>720</v>
          </cell>
          <cell r="F211" t="str">
            <v>720   진단용액</v>
          </cell>
        </row>
        <row r="212">
          <cell r="E212">
            <v>721</v>
          </cell>
          <cell r="F212" t="str">
            <v>721   X선조영제</v>
          </cell>
        </row>
        <row r="213">
          <cell r="E213">
            <v>722</v>
          </cell>
          <cell r="F213" t="str">
            <v>722   일반검사용 시약</v>
          </cell>
        </row>
        <row r="214">
          <cell r="E214">
            <v>723</v>
          </cell>
          <cell r="F214" t="str">
            <v>723   혈액검사용 시약</v>
          </cell>
        </row>
        <row r="215">
          <cell r="E215">
            <v>724</v>
          </cell>
          <cell r="F215" t="str">
            <v>724   생화학적 검사용 시약</v>
          </cell>
        </row>
        <row r="216">
          <cell r="E216">
            <v>725</v>
          </cell>
          <cell r="F216" t="str">
            <v>725   면역혈청학적 검사용 시약</v>
          </cell>
        </row>
        <row r="217">
          <cell r="E217">
            <v>726</v>
          </cell>
          <cell r="F217" t="str">
            <v>726   세균학적 검사용제</v>
          </cell>
        </row>
        <row r="218">
          <cell r="E218">
            <v>727</v>
          </cell>
          <cell r="F218" t="str">
            <v>727   병리조직검사용 시약</v>
          </cell>
        </row>
        <row r="219">
          <cell r="E219">
            <v>728</v>
          </cell>
          <cell r="F219" t="str">
            <v>728   기능검사용 시약</v>
          </cell>
        </row>
        <row r="220">
          <cell r="E220">
            <v>729</v>
          </cell>
          <cell r="F220" t="str">
            <v>729   기타의 진단용약</v>
          </cell>
        </row>
        <row r="221">
          <cell r="E221">
            <v>730</v>
          </cell>
          <cell r="F221" t="str">
            <v>730   공중위생용약</v>
          </cell>
        </row>
        <row r="222">
          <cell r="E222">
            <v>731</v>
          </cell>
          <cell r="F222" t="str">
            <v>731   방부제</v>
          </cell>
        </row>
        <row r="223">
          <cell r="E223">
            <v>732</v>
          </cell>
          <cell r="F223" t="str">
            <v>732   방역용 살균소독제</v>
          </cell>
        </row>
        <row r="224">
          <cell r="E224">
            <v>733</v>
          </cell>
          <cell r="F224" t="str">
            <v>733   방충제</v>
          </cell>
        </row>
        <row r="225">
          <cell r="E225">
            <v>734</v>
          </cell>
          <cell r="F225" t="str">
            <v>734   살충제</v>
          </cell>
        </row>
        <row r="226">
          <cell r="E226">
            <v>739</v>
          </cell>
          <cell r="F226" t="str">
            <v>739   기타의 공중위생용약</v>
          </cell>
        </row>
        <row r="227">
          <cell r="E227">
            <v>740</v>
          </cell>
          <cell r="F227" t="str">
            <v>740   관련제품</v>
          </cell>
        </row>
        <row r="228">
          <cell r="E228">
            <v>741</v>
          </cell>
          <cell r="F228" t="str">
            <v>741   캅셀류</v>
          </cell>
        </row>
        <row r="229">
          <cell r="E229">
            <v>790</v>
          </cell>
          <cell r="F229" t="str">
            <v>790   기타의 치료를 주목적으로 하지 않는 의약품</v>
          </cell>
        </row>
        <row r="230">
          <cell r="E230">
            <v>791</v>
          </cell>
          <cell r="F230" t="str">
            <v>791   반창고</v>
          </cell>
        </row>
        <row r="231">
          <cell r="E231">
            <v>799</v>
          </cell>
          <cell r="F231" t="str">
            <v>799   따로 분류되지 않고 치료를 주목적으로 하지 않는 의약품</v>
          </cell>
        </row>
        <row r="232">
          <cell r="E232">
            <v>800</v>
          </cell>
          <cell r="F232" t="str">
            <v>800   마약</v>
          </cell>
        </row>
        <row r="233">
          <cell r="E233">
            <v>810</v>
          </cell>
          <cell r="F233" t="str">
            <v>810   알카로이드 마약(천연)</v>
          </cell>
        </row>
        <row r="234">
          <cell r="E234">
            <v>811</v>
          </cell>
          <cell r="F234" t="str">
            <v>811   아편알카로이드계 제제</v>
          </cell>
        </row>
        <row r="235">
          <cell r="E235">
            <v>812</v>
          </cell>
          <cell r="F235" t="str">
            <v>812   코카알카로이드계 마약(천연마약)</v>
          </cell>
        </row>
        <row r="236">
          <cell r="E236">
            <v>820</v>
          </cell>
          <cell r="F236" t="str">
            <v>820   비알카로이드계 마약</v>
          </cell>
        </row>
        <row r="237">
          <cell r="E237">
            <v>821</v>
          </cell>
          <cell r="F237" t="str">
            <v>821   합성마약</v>
          </cell>
        </row>
        <row r="238">
          <cell r="E238">
            <v>829</v>
          </cell>
          <cell r="F238" t="str">
            <v>829   기타의 비알카로이드계 마약</v>
          </cell>
        </row>
        <row r="239">
          <cell r="E239">
            <v>900</v>
          </cell>
          <cell r="F239" t="str">
            <v>900   위생용품</v>
          </cell>
        </row>
        <row r="240">
          <cell r="E240">
            <v>1000</v>
          </cell>
          <cell r="F240" t="str">
            <v>1000   화장품</v>
          </cell>
        </row>
        <row r="241">
          <cell r="E241">
            <v>1100</v>
          </cell>
          <cell r="F241" t="str">
            <v>1100   의료용구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현황"/>
      <sheetName val="급여"/>
      <sheetName val="급여여부조정"/>
      <sheetName val="상한금액조정"/>
      <sheetName val="건정심표지"/>
      <sheetName val="Sheet1"/>
    </sheetNames>
    <sheetDataSet>
      <sheetData sheetId="0"/>
      <sheetData sheetId="1"/>
      <sheetData sheetId="2"/>
      <sheetData sheetId="3">
        <row r="3">
          <cell r="A3" t="str">
            <v>연번</v>
          </cell>
          <cell r="B3" t="str">
            <v>분류</v>
          </cell>
          <cell r="C3" t="str">
            <v>일련
번호</v>
          </cell>
          <cell r="D3" t="str">
            <v>주성분코드</v>
          </cell>
          <cell r="E3" t="str">
            <v>제품코드</v>
          </cell>
          <cell r="F3" t="str">
            <v>제품명</v>
          </cell>
          <cell r="G3" t="str">
            <v>제약사명</v>
          </cell>
          <cell r="H3" t="str">
            <v>규격</v>
          </cell>
          <cell r="I3" t="str">
            <v>단위</v>
          </cell>
          <cell r="J3" t="str">
            <v>조정전</v>
          </cell>
          <cell r="K3" t="str">
            <v>조정후</v>
          </cell>
          <cell r="L3" t="str">
            <v>투여</v>
          </cell>
          <cell r="M3" t="str">
            <v>비  고</v>
          </cell>
          <cell r="N3" t="str">
            <v>시행일</v>
          </cell>
          <cell r="O3" t="str">
            <v>전문/일반</v>
          </cell>
          <cell r="P3" t="str">
            <v>퇴장방지</v>
          </cell>
        </row>
        <row r="4">
          <cell r="A4">
            <v>1</v>
          </cell>
        </row>
        <row r="5">
          <cell r="A5">
            <v>2</v>
          </cell>
        </row>
        <row r="6">
          <cell r="A6">
            <v>3</v>
          </cell>
        </row>
        <row r="7">
          <cell r="A7">
            <v>4</v>
          </cell>
        </row>
        <row r="8">
          <cell r="A8">
            <v>5</v>
          </cell>
        </row>
        <row r="9">
          <cell r="A9">
            <v>6</v>
          </cell>
        </row>
        <row r="10">
          <cell r="A10">
            <v>7</v>
          </cell>
        </row>
        <row r="11">
          <cell r="A11">
            <v>8</v>
          </cell>
        </row>
        <row r="12">
          <cell r="A12">
            <v>9</v>
          </cell>
        </row>
        <row r="13">
          <cell r="A13">
            <v>10</v>
          </cell>
        </row>
        <row r="14">
          <cell r="A14">
            <v>11</v>
          </cell>
        </row>
        <row r="15">
          <cell r="A15">
            <v>12</v>
          </cell>
        </row>
        <row r="16">
          <cell r="A16">
            <v>13</v>
          </cell>
        </row>
        <row r="17">
          <cell r="A17">
            <v>14</v>
          </cell>
        </row>
        <row r="18">
          <cell r="A18">
            <v>15</v>
          </cell>
        </row>
        <row r="19">
          <cell r="A19">
            <v>16</v>
          </cell>
        </row>
        <row r="20">
          <cell r="A20">
            <v>17</v>
          </cell>
        </row>
        <row r="21">
          <cell r="A21">
            <v>18</v>
          </cell>
        </row>
        <row r="22">
          <cell r="A22">
            <v>19</v>
          </cell>
        </row>
        <row r="23">
          <cell r="A23">
            <v>20</v>
          </cell>
        </row>
        <row r="24">
          <cell r="A24">
            <v>21</v>
          </cell>
        </row>
        <row r="25">
          <cell r="A25">
            <v>22</v>
          </cell>
        </row>
        <row r="26">
          <cell r="A26">
            <v>23</v>
          </cell>
        </row>
        <row r="27">
          <cell r="A27">
            <v>24</v>
          </cell>
        </row>
        <row r="28">
          <cell r="A28">
            <v>25</v>
          </cell>
        </row>
        <row r="29">
          <cell r="A29">
            <v>26</v>
          </cell>
        </row>
        <row r="30">
          <cell r="A30">
            <v>27</v>
          </cell>
        </row>
        <row r="31">
          <cell r="A31">
            <v>28</v>
          </cell>
        </row>
        <row r="32">
          <cell r="A32">
            <v>29</v>
          </cell>
        </row>
        <row r="33">
          <cell r="A33">
            <v>30</v>
          </cell>
        </row>
        <row r="34">
          <cell r="A34">
            <v>31</v>
          </cell>
        </row>
        <row r="35">
          <cell r="A35">
            <v>32</v>
          </cell>
        </row>
        <row r="36">
          <cell r="A36">
            <v>33</v>
          </cell>
        </row>
        <row r="37">
          <cell r="A37">
            <v>34</v>
          </cell>
        </row>
        <row r="38">
          <cell r="A38">
            <v>35</v>
          </cell>
        </row>
        <row r="39">
          <cell r="A39">
            <v>36</v>
          </cell>
        </row>
        <row r="40">
          <cell r="A40">
            <v>37</v>
          </cell>
        </row>
        <row r="41">
          <cell r="A41">
            <v>38</v>
          </cell>
        </row>
        <row r="42">
          <cell r="A42">
            <v>39</v>
          </cell>
        </row>
        <row r="43">
          <cell r="A43">
            <v>40</v>
          </cell>
        </row>
        <row r="44">
          <cell r="A44">
            <v>41</v>
          </cell>
        </row>
        <row r="45">
          <cell r="A45">
            <v>42</v>
          </cell>
        </row>
        <row r="46">
          <cell r="A46">
            <v>43</v>
          </cell>
        </row>
        <row r="47">
          <cell r="A47">
            <v>44</v>
          </cell>
        </row>
        <row r="48">
          <cell r="A48">
            <v>45</v>
          </cell>
        </row>
        <row r="49">
          <cell r="A49">
            <v>46</v>
          </cell>
        </row>
        <row r="50">
          <cell r="A50">
            <v>47</v>
          </cell>
        </row>
        <row r="51">
          <cell r="A51">
            <v>48</v>
          </cell>
        </row>
        <row r="52">
          <cell r="A52">
            <v>49</v>
          </cell>
        </row>
        <row r="53">
          <cell r="A53">
            <v>50</v>
          </cell>
        </row>
        <row r="54">
          <cell r="A54">
            <v>51</v>
          </cell>
        </row>
        <row r="55">
          <cell r="A55">
            <v>52</v>
          </cell>
        </row>
        <row r="56">
          <cell r="A56">
            <v>53</v>
          </cell>
        </row>
        <row r="57">
          <cell r="A57">
            <v>54</v>
          </cell>
        </row>
        <row r="58">
          <cell r="A58">
            <v>55</v>
          </cell>
        </row>
        <row r="59">
          <cell r="A59">
            <v>56</v>
          </cell>
        </row>
        <row r="60">
          <cell r="A60">
            <v>57</v>
          </cell>
        </row>
        <row r="61">
          <cell r="A61">
            <v>58</v>
          </cell>
        </row>
        <row r="62">
          <cell r="A62">
            <v>59</v>
          </cell>
        </row>
        <row r="63">
          <cell r="A63">
            <v>60</v>
          </cell>
        </row>
        <row r="64">
          <cell r="A64">
            <v>61</v>
          </cell>
        </row>
        <row r="65">
          <cell r="A65">
            <v>62</v>
          </cell>
        </row>
        <row r="66">
          <cell r="A66">
            <v>63</v>
          </cell>
        </row>
        <row r="67">
          <cell r="A67">
            <v>64</v>
          </cell>
        </row>
        <row r="68">
          <cell r="A68">
            <v>65</v>
          </cell>
        </row>
      </sheetData>
      <sheetData sheetId="4"/>
      <sheetData sheetId="5">
        <row r="4">
          <cell r="E4">
            <v>100</v>
          </cell>
        </row>
      </sheetData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362A6-75C0-4AF9-AF64-F7C58C099DD5}">
  <dimension ref="A1:U62"/>
  <sheetViews>
    <sheetView tabSelected="1" view="pageBreakPreview" zoomScale="106" zoomScaleNormal="100" zoomScaleSheetLayoutView="106" workbookViewId="0">
      <pane xSplit="2" ySplit="9" topLeftCell="C10" activePane="bottomRight" state="frozen"/>
      <selection pane="topRight" activeCell="C1" sqref="C1"/>
      <selection pane="bottomLeft" activeCell="A2" sqref="A2"/>
      <selection pane="bottomRight" activeCell="E4" sqref="E4"/>
    </sheetView>
  </sheetViews>
  <sheetFormatPr defaultColWidth="9" defaultRowHeight="13.5" x14ac:dyDescent="0.3"/>
  <cols>
    <col min="1" max="1" width="9" style="8" customWidth="1"/>
    <col min="2" max="2" width="35.625" style="8" customWidth="1"/>
    <col min="3" max="3" width="5.375" style="9" customWidth="1"/>
    <col min="4" max="4" width="5.875" style="8" customWidth="1"/>
    <col min="5" max="5" width="12.625" style="8" customWidth="1"/>
    <col min="6" max="6" width="10.25" style="8" customWidth="1"/>
    <col min="7" max="7" width="6.375" style="8" customWidth="1"/>
    <col min="8" max="8" width="9.5" style="1" customWidth="1"/>
    <col min="9" max="9" width="9.625" style="8" customWidth="1"/>
    <col min="10" max="14" width="8.625" style="1" customWidth="1"/>
    <col min="15" max="15" width="10.375" style="1" customWidth="1"/>
    <col min="16" max="16" width="7.125" style="1" customWidth="1"/>
    <col min="17" max="20" width="13.375" style="1" customWidth="1"/>
    <col min="21" max="21" width="13.375" style="10" customWidth="1"/>
    <col min="22" max="16384" width="9" style="1"/>
  </cols>
  <sheetData>
    <row r="1" spans="1:21" ht="31.5" x14ac:dyDescent="0.3">
      <c r="A1" s="74" t="s">
        <v>150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</row>
    <row r="2" spans="1:21" s="5" customFormat="1" ht="20.25" x14ac:dyDescent="0.3">
      <c r="A2" s="2"/>
      <c r="B2" s="3"/>
      <c r="C2" s="4"/>
      <c r="D2" s="3"/>
      <c r="E2" s="3"/>
      <c r="F2" s="3"/>
      <c r="G2" s="3"/>
      <c r="I2" s="3"/>
      <c r="U2" s="6"/>
    </row>
    <row r="3" spans="1:21" s="5" customFormat="1" ht="20.25" x14ac:dyDescent="0.3">
      <c r="A3" s="2" t="s">
        <v>137</v>
      </c>
      <c r="B3" s="3"/>
      <c r="C3" s="4"/>
      <c r="D3" s="3"/>
      <c r="E3" s="3"/>
      <c r="F3" s="3"/>
      <c r="G3" s="3"/>
      <c r="I3" s="3"/>
      <c r="U3" s="6"/>
    </row>
    <row r="4" spans="1:21" s="5" customFormat="1" ht="20.25" x14ac:dyDescent="0.3">
      <c r="A4" s="2"/>
      <c r="B4" s="3"/>
      <c r="C4" s="4"/>
      <c r="D4" s="3"/>
      <c r="E4" s="3"/>
      <c r="F4" s="3"/>
      <c r="G4" s="3"/>
      <c r="I4" s="3"/>
      <c r="U4" s="6"/>
    </row>
    <row r="5" spans="1:21" s="5" customFormat="1" ht="20.25" x14ac:dyDescent="0.3">
      <c r="A5" s="2" t="s">
        <v>131</v>
      </c>
      <c r="B5" s="3"/>
      <c r="C5" s="4"/>
      <c r="D5" s="3"/>
      <c r="E5" s="3"/>
      <c r="F5" s="3"/>
      <c r="G5" s="3"/>
      <c r="I5" s="3"/>
      <c r="U5" s="6"/>
    </row>
    <row r="6" spans="1:21" s="5" customFormat="1" ht="20.25" x14ac:dyDescent="0.3">
      <c r="A6" s="2"/>
      <c r="B6" s="3"/>
      <c r="C6" s="4"/>
      <c r="D6" s="3"/>
      <c r="E6" s="3"/>
      <c r="F6" s="3"/>
      <c r="G6" s="3"/>
      <c r="I6" s="3"/>
      <c r="U6" s="6"/>
    </row>
    <row r="7" spans="1:21" s="5" customFormat="1" ht="21" thickBot="1" x14ac:dyDescent="0.35">
      <c r="A7" s="2" t="s">
        <v>132</v>
      </c>
      <c r="B7" s="3"/>
      <c r="C7" s="4"/>
      <c r="D7" s="3"/>
      <c r="E7" s="3"/>
      <c r="F7" s="3"/>
      <c r="G7" s="3"/>
      <c r="I7" s="3"/>
      <c r="U7" s="55" t="s">
        <v>133</v>
      </c>
    </row>
    <row r="8" spans="1:21" ht="16.5" customHeight="1" thickTop="1" x14ac:dyDescent="0.3">
      <c r="A8" s="76" t="s">
        <v>0</v>
      </c>
      <c r="B8" s="76" t="s">
        <v>1</v>
      </c>
      <c r="C8" s="87" t="s">
        <v>2</v>
      </c>
      <c r="D8" s="76" t="s">
        <v>3</v>
      </c>
      <c r="E8" s="76" t="s">
        <v>4</v>
      </c>
      <c r="F8" s="76" t="s">
        <v>5</v>
      </c>
      <c r="G8" s="76" t="s">
        <v>6</v>
      </c>
      <c r="H8" s="78" t="s">
        <v>7</v>
      </c>
      <c r="I8" s="80" t="s">
        <v>8</v>
      </c>
      <c r="J8" s="85" t="s">
        <v>138</v>
      </c>
      <c r="K8" s="85"/>
      <c r="L8" s="85"/>
      <c r="M8" s="85"/>
      <c r="N8" s="86"/>
      <c r="O8" s="81" t="s">
        <v>148</v>
      </c>
      <c r="P8" s="83" t="s">
        <v>140</v>
      </c>
      <c r="Q8" s="85" t="s">
        <v>129</v>
      </c>
      <c r="R8" s="85"/>
      <c r="S8" s="85"/>
      <c r="T8" s="85"/>
      <c r="U8" s="85"/>
    </row>
    <row r="9" spans="1:21" s="7" customFormat="1" ht="16.5" customHeight="1" thickBot="1" x14ac:dyDescent="0.35">
      <c r="A9" s="77"/>
      <c r="B9" s="77"/>
      <c r="C9" s="88"/>
      <c r="D9" s="77"/>
      <c r="E9" s="77"/>
      <c r="F9" s="77"/>
      <c r="G9" s="77"/>
      <c r="H9" s="79"/>
      <c r="I9" s="77"/>
      <c r="J9" s="30" t="s">
        <v>9</v>
      </c>
      <c r="K9" s="30" t="s">
        <v>10</v>
      </c>
      <c r="L9" s="30" t="s">
        <v>11</v>
      </c>
      <c r="M9" s="30" t="s">
        <v>12</v>
      </c>
      <c r="N9" s="31" t="s">
        <v>139</v>
      </c>
      <c r="O9" s="82"/>
      <c r="P9" s="84"/>
      <c r="Q9" s="32" t="s">
        <v>9</v>
      </c>
      <c r="R9" s="32" t="s">
        <v>10</v>
      </c>
      <c r="S9" s="32" t="s">
        <v>11</v>
      </c>
      <c r="T9" s="32" t="s">
        <v>12</v>
      </c>
      <c r="U9" s="32" t="s">
        <v>139</v>
      </c>
    </row>
    <row r="10" spans="1:21" ht="14.25" thickTop="1" x14ac:dyDescent="0.3">
      <c r="A10" s="35" t="s">
        <v>13</v>
      </c>
      <c r="B10" s="35" t="s">
        <v>14</v>
      </c>
      <c r="C10" s="36">
        <v>1</v>
      </c>
      <c r="D10" s="37" t="s">
        <v>15</v>
      </c>
      <c r="E10" s="35" t="s">
        <v>16</v>
      </c>
      <c r="F10" s="35" t="s">
        <v>17</v>
      </c>
      <c r="G10" s="37" t="s">
        <v>18</v>
      </c>
      <c r="H10" s="38">
        <v>664001281</v>
      </c>
      <c r="I10" s="39">
        <v>30000</v>
      </c>
      <c r="J10" s="40">
        <v>25</v>
      </c>
      <c r="K10" s="40">
        <v>0</v>
      </c>
      <c r="L10" s="40">
        <v>25</v>
      </c>
      <c r="M10" s="40">
        <v>100</v>
      </c>
      <c r="N10" s="41">
        <f>SUM(J10:M10)</f>
        <v>150</v>
      </c>
      <c r="O10" s="66"/>
      <c r="P10" s="42">
        <f>(I10-O10)/I10</f>
        <v>1</v>
      </c>
      <c r="Q10" s="43">
        <f>J10*O10</f>
        <v>0</v>
      </c>
      <c r="R10" s="43">
        <f>K10*O10</f>
        <v>0</v>
      </c>
      <c r="S10" s="43">
        <f>L10*O10</f>
        <v>0</v>
      </c>
      <c r="T10" s="43">
        <f>M10*O10</f>
        <v>0</v>
      </c>
      <c r="U10" s="44">
        <f>SUM(Q10:T10)</f>
        <v>0</v>
      </c>
    </row>
    <row r="11" spans="1:21" x14ac:dyDescent="0.3">
      <c r="A11" s="14" t="s">
        <v>19</v>
      </c>
      <c r="B11" s="12" t="s">
        <v>20</v>
      </c>
      <c r="C11" s="13">
        <v>8</v>
      </c>
      <c r="D11" s="14" t="s">
        <v>21</v>
      </c>
      <c r="E11" s="12" t="s">
        <v>22</v>
      </c>
      <c r="F11" s="12" t="s">
        <v>22</v>
      </c>
      <c r="G11" s="14" t="s">
        <v>18</v>
      </c>
      <c r="H11" s="18" t="s">
        <v>23</v>
      </c>
      <c r="I11" s="16"/>
      <c r="J11" s="17">
        <v>0</v>
      </c>
      <c r="K11" s="17">
        <v>0</v>
      </c>
      <c r="L11" s="17">
        <v>210</v>
      </c>
      <c r="M11" s="17">
        <v>745</v>
      </c>
      <c r="N11" s="23">
        <f t="shared" ref="N11:N53" si="0">SUM(J11:M11)</f>
        <v>955</v>
      </c>
      <c r="O11" s="67"/>
      <c r="P11" s="25" t="s">
        <v>141</v>
      </c>
      <c r="Q11" s="21">
        <f t="shared" ref="Q11:Q53" si="1">J11*O11</f>
        <v>0</v>
      </c>
      <c r="R11" s="21">
        <f t="shared" ref="R11:R53" si="2">K11*O11</f>
        <v>0</v>
      </c>
      <c r="S11" s="21">
        <f t="shared" ref="S11:S53" si="3">L11*O11</f>
        <v>0</v>
      </c>
      <c r="T11" s="21">
        <f t="shared" ref="T11:T53" si="4">M11*O11</f>
        <v>0</v>
      </c>
      <c r="U11" s="22">
        <f t="shared" ref="U11:U53" si="5">SUM(Q11:T11)</f>
        <v>0</v>
      </c>
    </row>
    <row r="12" spans="1:21" x14ac:dyDescent="0.3">
      <c r="A12" s="14" t="s">
        <v>24</v>
      </c>
      <c r="B12" s="12" t="s">
        <v>25</v>
      </c>
      <c r="C12" s="13">
        <v>1</v>
      </c>
      <c r="D12" s="14" t="s">
        <v>26</v>
      </c>
      <c r="E12" s="12" t="s">
        <v>126</v>
      </c>
      <c r="F12" s="12" t="s">
        <v>27</v>
      </c>
      <c r="G12" s="14" t="s">
        <v>28</v>
      </c>
      <c r="H12" s="15">
        <v>662900010</v>
      </c>
      <c r="I12" s="16">
        <v>264000</v>
      </c>
      <c r="J12" s="17">
        <v>0</v>
      </c>
      <c r="K12" s="17">
        <v>0</v>
      </c>
      <c r="L12" s="17">
        <v>0</v>
      </c>
      <c r="M12" s="17">
        <v>0</v>
      </c>
      <c r="N12" s="23">
        <f t="shared" si="0"/>
        <v>0</v>
      </c>
      <c r="O12" s="67"/>
      <c r="P12" s="25">
        <f t="shared" ref="P12:P53" si="6">(I12-O12)/I12</f>
        <v>1</v>
      </c>
      <c r="Q12" s="21">
        <f t="shared" si="1"/>
        <v>0</v>
      </c>
      <c r="R12" s="21">
        <f t="shared" si="2"/>
        <v>0</v>
      </c>
      <c r="S12" s="21">
        <f t="shared" si="3"/>
        <v>0</v>
      </c>
      <c r="T12" s="21">
        <f t="shared" si="4"/>
        <v>0</v>
      </c>
      <c r="U12" s="22">
        <f t="shared" si="5"/>
        <v>0</v>
      </c>
    </row>
    <row r="13" spans="1:21" x14ac:dyDescent="0.3">
      <c r="A13" s="14" t="s">
        <v>29</v>
      </c>
      <c r="B13" s="12" t="s">
        <v>30</v>
      </c>
      <c r="C13" s="13">
        <v>1</v>
      </c>
      <c r="D13" s="14" t="s">
        <v>21</v>
      </c>
      <c r="E13" s="12" t="s">
        <v>127</v>
      </c>
      <c r="F13" s="12" t="s">
        <v>17</v>
      </c>
      <c r="G13" s="14" t="s">
        <v>28</v>
      </c>
      <c r="H13" s="15">
        <v>656900020</v>
      </c>
      <c r="I13" s="12">
        <v>30600</v>
      </c>
      <c r="J13" s="17">
        <v>0</v>
      </c>
      <c r="K13" s="17">
        <v>1785</v>
      </c>
      <c r="L13" s="17">
        <v>0</v>
      </c>
      <c r="M13" s="17">
        <v>765</v>
      </c>
      <c r="N13" s="23">
        <f t="shared" si="0"/>
        <v>2550</v>
      </c>
      <c r="O13" s="67"/>
      <c r="P13" s="25">
        <f t="shared" si="6"/>
        <v>1</v>
      </c>
      <c r="Q13" s="21">
        <f t="shared" si="1"/>
        <v>0</v>
      </c>
      <c r="R13" s="21">
        <f t="shared" si="2"/>
        <v>0</v>
      </c>
      <c r="S13" s="21">
        <f t="shared" si="3"/>
        <v>0</v>
      </c>
      <c r="T13" s="21">
        <f t="shared" si="4"/>
        <v>0</v>
      </c>
      <c r="U13" s="22">
        <f t="shared" si="5"/>
        <v>0</v>
      </c>
    </row>
    <row r="14" spans="1:21" x14ac:dyDescent="0.3">
      <c r="A14" s="14" t="s">
        <v>31</v>
      </c>
      <c r="B14" s="12" t="s">
        <v>32</v>
      </c>
      <c r="C14" s="13">
        <v>1</v>
      </c>
      <c r="D14" s="14" t="s">
        <v>21</v>
      </c>
      <c r="E14" s="12" t="s">
        <v>33</v>
      </c>
      <c r="F14" s="12" t="s">
        <v>17</v>
      </c>
      <c r="G14" s="14" t="s">
        <v>34</v>
      </c>
      <c r="H14" s="15">
        <v>698700200</v>
      </c>
      <c r="I14" s="12">
        <v>30517</v>
      </c>
      <c r="J14" s="17">
        <v>0</v>
      </c>
      <c r="K14" s="17">
        <v>200</v>
      </c>
      <c r="L14" s="17">
        <v>0</v>
      </c>
      <c r="M14" s="17">
        <v>10</v>
      </c>
      <c r="N14" s="23">
        <f t="shared" si="0"/>
        <v>210</v>
      </c>
      <c r="O14" s="67"/>
      <c r="P14" s="25">
        <f t="shared" si="6"/>
        <v>1</v>
      </c>
      <c r="Q14" s="21">
        <f t="shared" si="1"/>
        <v>0</v>
      </c>
      <c r="R14" s="21">
        <f t="shared" si="2"/>
        <v>0</v>
      </c>
      <c r="S14" s="21">
        <f t="shared" si="3"/>
        <v>0</v>
      </c>
      <c r="T14" s="21">
        <f t="shared" si="4"/>
        <v>0</v>
      </c>
      <c r="U14" s="22">
        <f t="shared" si="5"/>
        <v>0</v>
      </c>
    </row>
    <row r="15" spans="1:21" x14ac:dyDescent="0.3">
      <c r="A15" s="14" t="s">
        <v>35</v>
      </c>
      <c r="B15" s="12" t="s">
        <v>36</v>
      </c>
      <c r="C15" s="13">
        <v>1</v>
      </c>
      <c r="D15" s="14" t="s">
        <v>37</v>
      </c>
      <c r="E15" s="12" t="s">
        <v>97</v>
      </c>
      <c r="F15" s="12" t="s">
        <v>17</v>
      </c>
      <c r="G15" s="14" t="s">
        <v>28</v>
      </c>
      <c r="H15" s="15">
        <v>656900051</v>
      </c>
      <c r="I15" s="16">
        <v>232720</v>
      </c>
      <c r="J15" s="17">
        <v>0</v>
      </c>
      <c r="K15" s="17">
        <v>0</v>
      </c>
      <c r="L15" s="17">
        <v>50</v>
      </c>
      <c r="M15" s="17">
        <v>0</v>
      </c>
      <c r="N15" s="23">
        <f t="shared" si="0"/>
        <v>50</v>
      </c>
      <c r="O15" s="67"/>
      <c r="P15" s="25">
        <f t="shared" si="6"/>
        <v>1</v>
      </c>
      <c r="Q15" s="21">
        <f t="shared" si="1"/>
        <v>0</v>
      </c>
      <c r="R15" s="21">
        <f t="shared" si="2"/>
        <v>0</v>
      </c>
      <c r="S15" s="21">
        <f t="shared" si="3"/>
        <v>0</v>
      </c>
      <c r="T15" s="21">
        <f t="shared" si="4"/>
        <v>0</v>
      </c>
      <c r="U15" s="22">
        <f t="shared" si="5"/>
        <v>0</v>
      </c>
    </row>
    <row r="16" spans="1:21" x14ac:dyDescent="0.3">
      <c r="A16" s="14" t="s">
        <v>38</v>
      </c>
      <c r="B16" s="12" t="s">
        <v>39</v>
      </c>
      <c r="C16" s="13">
        <v>10</v>
      </c>
      <c r="D16" s="14" t="s">
        <v>21</v>
      </c>
      <c r="E16" s="12" t="s">
        <v>33</v>
      </c>
      <c r="F16" s="12" t="s">
        <v>33</v>
      </c>
      <c r="G16" s="14" t="s">
        <v>18</v>
      </c>
      <c r="H16" s="15">
        <v>698700150</v>
      </c>
      <c r="I16" s="16"/>
      <c r="J16" s="17">
        <v>0</v>
      </c>
      <c r="K16" s="17">
        <v>0</v>
      </c>
      <c r="L16" s="17">
        <v>0</v>
      </c>
      <c r="M16" s="17">
        <v>0</v>
      </c>
      <c r="N16" s="23">
        <f t="shared" si="0"/>
        <v>0</v>
      </c>
      <c r="O16" s="67"/>
      <c r="P16" s="25" t="s">
        <v>141</v>
      </c>
      <c r="Q16" s="21">
        <f t="shared" si="1"/>
        <v>0</v>
      </c>
      <c r="R16" s="21">
        <f t="shared" si="2"/>
        <v>0</v>
      </c>
      <c r="S16" s="21">
        <f t="shared" si="3"/>
        <v>0</v>
      </c>
      <c r="T16" s="21">
        <f t="shared" si="4"/>
        <v>0</v>
      </c>
      <c r="U16" s="22">
        <f t="shared" si="5"/>
        <v>0</v>
      </c>
    </row>
    <row r="17" spans="1:21" x14ac:dyDescent="0.3">
      <c r="A17" s="14" t="s">
        <v>40</v>
      </c>
      <c r="B17" s="12" t="s">
        <v>41</v>
      </c>
      <c r="C17" s="13">
        <v>5</v>
      </c>
      <c r="D17" s="14" t="s">
        <v>21</v>
      </c>
      <c r="E17" s="12" t="s">
        <v>33</v>
      </c>
      <c r="F17" s="12" t="s">
        <v>33</v>
      </c>
      <c r="G17" s="14" t="s">
        <v>18</v>
      </c>
      <c r="H17" s="15">
        <v>698700290</v>
      </c>
      <c r="I17" s="16"/>
      <c r="J17" s="17">
        <v>315</v>
      </c>
      <c r="K17" s="17">
        <v>30</v>
      </c>
      <c r="L17" s="17">
        <v>0</v>
      </c>
      <c r="M17" s="17">
        <v>0</v>
      </c>
      <c r="N17" s="23">
        <f t="shared" si="0"/>
        <v>345</v>
      </c>
      <c r="O17" s="67"/>
      <c r="P17" s="25" t="s">
        <v>141</v>
      </c>
      <c r="Q17" s="21">
        <f t="shared" si="1"/>
        <v>0</v>
      </c>
      <c r="R17" s="21">
        <f t="shared" si="2"/>
        <v>0</v>
      </c>
      <c r="S17" s="21">
        <f t="shared" si="3"/>
        <v>0</v>
      </c>
      <c r="T17" s="21">
        <f t="shared" si="4"/>
        <v>0</v>
      </c>
      <c r="U17" s="22">
        <f t="shared" si="5"/>
        <v>0</v>
      </c>
    </row>
    <row r="18" spans="1:21" x14ac:dyDescent="0.3">
      <c r="A18" s="14" t="s">
        <v>43</v>
      </c>
      <c r="B18" s="12" t="s">
        <v>44</v>
      </c>
      <c r="C18" s="13">
        <v>1</v>
      </c>
      <c r="D18" s="14" t="s">
        <v>37</v>
      </c>
      <c r="E18" s="12" t="s">
        <v>45</v>
      </c>
      <c r="F18" s="12" t="s">
        <v>45</v>
      </c>
      <c r="G18" s="14" t="s">
        <v>34</v>
      </c>
      <c r="H18" s="18" t="s">
        <v>46</v>
      </c>
      <c r="I18" s="16">
        <v>63000</v>
      </c>
      <c r="J18" s="17">
        <v>150</v>
      </c>
      <c r="K18" s="17">
        <v>25</v>
      </c>
      <c r="L18" s="17">
        <v>975</v>
      </c>
      <c r="M18" s="17">
        <v>475</v>
      </c>
      <c r="N18" s="23">
        <f t="shared" si="0"/>
        <v>1625</v>
      </c>
      <c r="O18" s="67"/>
      <c r="P18" s="25">
        <f t="shared" si="6"/>
        <v>1</v>
      </c>
      <c r="Q18" s="21">
        <f t="shared" si="1"/>
        <v>0</v>
      </c>
      <c r="R18" s="21">
        <f t="shared" si="2"/>
        <v>0</v>
      </c>
      <c r="S18" s="21">
        <f t="shared" si="3"/>
        <v>0</v>
      </c>
      <c r="T18" s="21">
        <f t="shared" si="4"/>
        <v>0</v>
      </c>
      <c r="U18" s="22">
        <f t="shared" si="5"/>
        <v>0</v>
      </c>
    </row>
    <row r="19" spans="1:21" x14ac:dyDescent="0.3">
      <c r="A19" s="14" t="s">
        <v>47</v>
      </c>
      <c r="B19" s="12" t="s">
        <v>48</v>
      </c>
      <c r="C19" s="13">
        <v>1</v>
      </c>
      <c r="D19" s="14" t="s">
        <v>37</v>
      </c>
      <c r="E19" s="12" t="s">
        <v>97</v>
      </c>
      <c r="F19" s="12" t="s">
        <v>17</v>
      </c>
      <c r="G19" s="14" t="s">
        <v>28</v>
      </c>
      <c r="H19" s="15">
        <v>656900471</v>
      </c>
      <c r="I19" s="12">
        <v>199000</v>
      </c>
      <c r="J19" s="17">
        <v>15</v>
      </c>
      <c r="K19" s="17">
        <v>25</v>
      </c>
      <c r="L19" s="17">
        <v>290</v>
      </c>
      <c r="M19" s="17">
        <v>100</v>
      </c>
      <c r="N19" s="23">
        <f t="shared" si="0"/>
        <v>430</v>
      </c>
      <c r="O19" s="67"/>
      <c r="P19" s="25">
        <f t="shared" si="6"/>
        <v>1</v>
      </c>
      <c r="Q19" s="21">
        <f t="shared" si="1"/>
        <v>0</v>
      </c>
      <c r="R19" s="21">
        <f t="shared" si="2"/>
        <v>0</v>
      </c>
      <c r="S19" s="21">
        <f t="shared" si="3"/>
        <v>0</v>
      </c>
      <c r="T19" s="21">
        <f t="shared" si="4"/>
        <v>0</v>
      </c>
      <c r="U19" s="22">
        <f t="shared" si="5"/>
        <v>0</v>
      </c>
    </row>
    <row r="20" spans="1:21" x14ac:dyDescent="0.3">
      <c r="A20" s="14" t="s">
        <v>49</v>
      </c>
      <c r="B20" s="12" t="s">
        <v>50</v>
      </c>
      <c r="C20" s="13">
        <v>1</v>
      </c>
      <c r="D20" s="14" t="s">
        <v>26</v>
      </c>
      <c r="E20" s="12" t="s">
        <v>16</v>
      </c>
      <c r="F20" s="12" t="s">
        <v>17</v>
      </c>
      <c r="G20" s="14" t="s">
        <v>28</v>
      </c>
      <c r="H20" s="15">
        <v>656904862</v>
      </c>
      <c r="I20" s="12">
        <v>186891</v>
      </c>
      <c r="J20" s="17">
        <v>225</v>
      </c>
      <c r="K20" s="17">
        <v>115</v>
      </c>
      <c r="L20" s="17">
        <v>55</v>
      </c>
      <c r="M20" s="17">
        <v>200</v>
      </c>
      <c r="N20" s="23">
        <f t="shared" si="0"/>
        <v>595</v>
      </c>
      <c r="O20" s="67"/>
      <c r="P20" s="25">
        <f t="shared" si="6"/>
        <v>1</v>
      </c>
      <c r="Q20" s="21">
        <f t="shared" si="1"/>
        <v>0</v>
      </c>
      <c r="R20" s="21">
        <f t="shared" si="2"/>
        <v>0</v>
      </c>
      <c r="S20" s="21">
        <f t="shared" si="3"/>
        <v>0</v>
      </c>
      <c r="T20" s="21">
        <f t="shared" si="4"/>
        <v>0</v>
      </c>
      <c r="U20" s="22">
        <f t="shared" si="5"/>
        <v>0</v>
      </c>
    </row>
    <row r="21" spans="1:21" x14ac:dyDescent="0.3">
      <c r="A21" s="14" t="s">
        <v>51</v>
      </c>
      <c r="B21" s="12" t="s">
        <v>52</v>
      </c>
      <c r="C21" s="13">
        <v>10</v>
      </c>
      <c r="D21" s="14" t="s">
        <v>53</v>
      </c>
      <c r="E21" s="12" t="s">
        <v>54</v>
      </c>
      <c r="F21" s="12" t="s">
        <v>54</v>
      </c>
      <c r="G21" s="14" t="s">
        <v>42</v>
      </c>
      <c r="H21" s="15">
        <v>629600150</v>
      </c>
      <c r="I21" s="16"/>
      <c r="J21" s="17">
        <v>0</v>
      </c>
      <c r="K21" s="17">
        <v>0</v>
      </c>
      <c r="L21" s="17">
        <v>0</v>
      </c>
      <c r="M21" s="17">
        <v>0</v>
      </c>
      <c r="N21" s="23">
        <f t="shared" si="0"/>
        <v>0</v>
      </c>
      <c r="O21" s="67"/>
      <c r="P21" s="25" t="s">
        <v>141</v>
      </c>
      <c r="Q21" s="21">
        <f t="shared" si="1"/>
        <v>0</v>
      </c>
      <c r="R21" s="21">
        <f t="shared" si="2"/>
        <v>0</v>
      </c>
      <c r="S21" s="21">
        <f t="shared" si="3"/>
        <v>0</v>
      </c>
      <c r="T21" s="21">
        <f t="shared" si="4"/>
        <v>0</v>
      </c>
      <c r="U21" s="22">
        <f t="shared" si="5"/>
        <v>0</v>
      </c>
    </row>
    <row r="22" spans="1:21" x14ac:dyDescent="0.3">
      <c r="A22" s="19" t="s">
        <v>55</v>
      </c>
      <c r="B22" s="14" t="s">
        <v>56</v>
      </c>
      <c r="C22" s="13">
        <v>10</v>
      </c>
      <c r="D22" s="14" t="s">
        <v>53</v>
      </c>
      <c r="E22" s="14" t="s">
        <v>57</v>
      </c>
      <c r="F22" s="14" t="s">
        <v>57</v>
      </c>
      <c r="G22" s="14" t="s">
        <v>42</v>
      </c>
      <c r="H22" s="20">
        <v>682400050</v>
      </c>
      <c r="I22" s="14"/>
      <c r="J22" s="17">
        <v>0</v>
      </c>
      <c r="K22" s="17">
        <v>0</v>
      </c>
      <c r="L22" s="17">
        <v>0</v>
      </c>
      <c r="M22" s="17">
        <v>5</v>
      </c>
      <c r="N22" s="23">
        <f t="shared" si="0"/>
        <v>5</v>
      </c>
      <c r="O22" s="68"/>
      <c r="P22" s="25" t="s">
        <v>141</v>
      </c>
      <c r="Q22" s="21">
        <f t="shared" si="1"/>
        <v>0</v>
      </c>
      <c r="R22" s="21">
        <f t="shared" si="2"/>
        <v>0</v>
      </c>
      <c r="S22" s="21">
        <f t="shared" si="3"/>
        <v>0</v>
      </c>
      <c r="T22" s="21">
        <f t="shared" si="4"/>
        <v>0</v>
      </c>
      <c r="U22" s="22">
        <f t="shared" si="5"/>
        <v>0</v>
      </c>
    </row>
    <row r="23" spans="1:21" x14ac:dyDescent="0.3">
      <c r="A23" s="12" t="s">
        <v>58</v>
      </c>
      <c r="B23" s="12" t="s">
        <v>59</v>
      </c>
      <c r="C23" s="13">
        <v>6</v>
      </c>
      <c r="D23" s="14" t="s">
        <v>21</v>
      </c>
      <c r="E23" s="12" t="s">
        <v>60</v>
      </c>
      <c r="F23" s="12" t="s">
        <v>60</v>
      </c>
      <c r="G23" s="14" t="s">
        <v>42</v>
      </c>
      <c r="H23" s="15">
        <v>684100140</v>
      </c>
      <c r="I23" s="16">
        <v>660000</v>
      </c>
      <c r="J23" s="17">
        <v>0</v>
      </c>
      <c r="K23" s="17">
        <v>10</v>
      </c>
      <c r="L23" s="17">
        <v>0</v>
      </c>
      <c r="M23" s="17">
        <v>0</v>
      </c>
      <c r="N23" s="23">
        <f t="shared" si="0"/>
        <v>10</v>
      </c>
      <c r="O23" s="67"/>
      <c r="P23" s="25">
        <f t="shared" si="6"/>
        <v>1</v>
      </c>
      <c r="Q23" s="21">
        <f t="shared" si="1"/>
        <v>0</v>
      </c>
      <c r="R23" s="21">
        <f t="shared" si="2"/>
        <v>0</v>
      </c>
      <c r="S23" s="21">
        <f t="shared" si="3"/>
        <v>0</v>
      </c>
      <c r="T23" s="21">
        <f t="shared" si="4"/>
        <v>0</v>
      </c>
      <c r="U23" s="22">
        <f t="shared" si="5"/>
        <v>0</v>
      </c>
    </row>
    <row r="24" spans="1:21" x14ac:dyDescent="0.3">
      <c r="A24" s="14" t="s">
        <v>61</v>
      </c>
      <c r="B24" s="12" t="s">
        <v>62</v>
      </c>
      <c r="C24" s="13">
        <v>5</v>
      </c>
      <c r="D24" s="14" t="s">
        <v>21</v>
      </c>
      <c r="E24" s="12" t="s">
        <v>33</v>
      </c>
      <c r="F24" s="12" t="s">
        <v>33</v>
      </c>
      <c r="G24" s="14" t="s">
        <v>18</v>
      </c>
      <c r="H24" s="15">
        <v>698700370</v>
      </c>
      <c r="I24" s="16"/>
      <c r="J24" s="17">
        <v>1070</v>
      </c>
      <c r="K24" s="17">
        <v>205</v>
      </c>
      <c r="L24" s="17">
        <v>310</v>
      </c>
      <c r="M24" s="17">
        <v>1075</v>
      </c>
      <c r="N24" s="23">
        <f t="shared" si="0"/>
        <v>2660</v>
      </c>
      <c r="O24" s="67"/>
      <c r="P24" s="25" t="s">
        <v>141</v>
      </c>
      <c r="Q24" s="21">
        <f t="shared" si="1"/>
        <v>0</v>
      </c>
      <c r="R24" s="21">
        <f t="shared" si="2"/>
        <v>0</v>
      </c>
      <c r="S24" s="21">
        <f t="shared" si="3"/>
        <v>0</v>
      </c>
      <c r="T24" s="21">
        <f t="shared" si="4"/>
        <v>0</v>
      </c>
      <c r="U24" s="22">
        <f t="shared" si="5"/>
        <v>0</v>
      </c>
    </row>
    <row r="25" spans="1:21" x14ac:dyDescent="0.3">
      <c r="A25" s="14" t="s">
        <v>63</v>
      </c>
      <c r="B25" s="12" t="s">
        <v>64</v>
      </c>
      <c r="C25" s="13">
        <v>3.3</v>
      </c>
      <c r="D25" s="14" t="s">
        <v>21</v>
      </c>
      <c r="E25" s="12" t="s">
        <v>128</v>
      </c>
      <c r="F25" s="12" t="s">
        <v>17</v>
      </c>
      <c r="G25" s="14" t="s">
        <v>28</v>
      </c>
      <c r="H25" s="15">
        <v>656900502</v>
      </c>
      <c r="I25" s="12">
        <v>923407</v>
      </c>
      <c r="J25" s="17">
        <v>0</v>
      </c>
      <c r="K25" s="17">
        <v>0</v>
      </c>
      <c r="L25" s="17">
        <v>0</v>
      </c>
      <c r="M25" s="17">
        <v>0</v>
      </c>
      <c r="N25" s="23">
        <f t="shared" si="0"/>
        <v>0</v>
      </c>
      <c r="O25" s="67"/>
      <c r="P25" s="25">
        <f t="shared" si="6"/>
        <v>1</v>
      </c>
      <c r="Q25" s="21">
        <f t="shared" si="1"/>
        <v>0</v>
      </c>
      <c r="R25" s="21">
        <f t="shared" si="2"/>
        <v>0</v>
      </c>
      <c r="S25" s="21">
        <f t="shared" si="3"/>
        <v>0</v>
      </c>
      <c r="T25" s="21">
        <f t="shared" si="4"/>
        <v>0</v>
      </c>
      <c r="U25" s="22">
        <f t="shared" si="5"/>
        <v>0</v>
      </c>
    </row>
    <row r="26" spans="1:21" x14ac:dyDescent="0.3">
      <c r="A26" s="14"/>
      <c r="B26" s="12" t="s">
        <v>65</v>
      </c>
      <c r="C26" s="13">
        <v>500</v>
      </c>
      <c r="D26" s="14" t="s">
        <v>66</v>
      </c>
      <c r="E26" s="12" t="s">
        <v>127</v>
      </c>
      <c r="F26" s="12" t="s">
        <v>17</v>
      </c>
      <c r="G26" s="14" t="s">
        <v>28</v>
      </c>
      <c r="H26" s="15">
        <v>656900510</v>
      </c>
      <c r="I26" s="16"/>
      <c r="J26" s="17">
        <v>0</v>
      </c>
      <c r="K26" s="17">
        <v>255</v>
      </c>
      <c r="L26" s="17">
        <v>255</v>
      </c>
      <c r="M26" s="17">
        <v>45</v>
      </c>
      <c r="N26" s="23">
        <f t="shared" si="0"/>
        <v>555</v>
      </c>
      <c r="O26" s="67"/>
      <c r="P26" s="25" t="s">
        <v>141</v>
      </c>
      <c r="Q26" s="21">
        <f t="shared" si="1"/>
        <v>0</v>
      </c>
      <c r="R26" s="21">
        <f t="shared" si="2"/>
        <v>0</v>
      </c>
      <c r="S26" s="21">
        <f t="shared" si="3"/>
        <v>0</v>
      </c>
      <c r="T26" s="21">
        <f t="shared" si="4"/>
        <v>0</v>
      </c>
      <c r="U26" s="22">
        <f t="shared" si="5"/>
        <v>0</v>
      </c>
    </row>
    <row r="27" spans="1:21" x14ac:dyDescent="0.3">
      <c r="A27" s="14"/>
      <c r="B27" s="12" t="s">
        <v>65</v>
      </c>
      <c r="C27" s="13">
        <v>300</v>
      </c>
      <c r="D27" s="14" t="s">
        <v>66</v>
      </c>
      <c r="E27" s="12" t="s">
        <v>127</v>
      </c>
      <c r="F27" s="12" t="s">
        <v>17</v>
      </c>
      <c r="G27" s="14" t="s">
        <v>28</v>
      </c>
      <c r="H27" s="15">
        <v>656900510</v>
      </c>
      <c r="I27" s="16"/>
      <c r="J27" s="17">
        <v>0</v>
      </c>
      <c r="K27" s="17">
        <v>10</v>
      </c>
      <c r="L27" s="17">
        <v>10</v>
      </c>
      <c r="M27" s="17">
        <v>0</v>
      </c>
      <c r="N27" s="23">
        <f t="shared" si="0"/>
        <v>20</v>
      </c>
      <c r="O27" s="67"/>
      <c r="P27" s="25" t="s">
        <v>141</v>
      </c>
      <c r="Q27" s="21">
        <f t="shared" si="1"/>
        <v>0</v>
      </c>
      <c r="R27" s="21">
        <f t="shared" si="2"/>
        <v>0</v>
      </c>
      <c r="S27" s="21">
        <f t="shared" si="3"/>
        <v>0</v>
      </c>
      <c r="T27" s="21">
        <f t="shared" si="4"/>
        <v>0</v>
      </c>
      <c r="U27" s="22">
        <f t="shared" si="5"/>
        <v>0</v>
      </c>
    </row>
    <row r="28" spans="1:21" x14ac:dyDescent="0.3">
      <c r="A28" s="14" t="s">
        <v>67</v>
      </c>
      <c r="B28" s="12" t="s">
        <v>65</v>
      </c>
      <c r="C28" s="13">
        <v>1000</v>
      </c>
      <c r="D28" s="14" t="s">
        <v>68</v>
      </c>
      <c r="E28" s="12" t="s">
        <v>127</v>
      </c>
      <c r="F28" s="12" t="s">
        <v>69</v>
      </c>
      <c r="G28" s="14" t="s">
        <v>28</v>
      </c>
      <c r="H28" s="15">
        <v>656900510</v>
      </c>
      <c r="I28" s="16"/>
      <c r="J28" s="17">
        <v>0</v>
      </c>
      <c r="K28" s="17">
        <v>0</v>
      </c>
      <c r="L28" s="17">
        <v>0</v>
      </c>
      <c r="M28" s="17">
        <v>220</v>
      </c>
      <c r="N28" s="23">
        <f t="shared" si="0"/>
        <v>220</v>
      </c>
      <c r="O28" s="67"/>
      <c r="P28" s="25" t="s">
        <v>141</v>
      </c>
      <c r="Q28" s="21">
        <f t="shared" si="1"/>
        <v>0</v>
      </c>
      <c r="R28" s="21">
        <f t="shared" si="2"/>
        <v>0</v>
      </c>
      <c r="S28" s="21">
        <f t="shared" si="3"/>
        <v>0</v>
      </c>
      <c r="T28" s="21">
        <f t="shared" si="4"/>
        <v>0</v>
      </c>
      <c r="U28" s="22">
        <f t="shared" si="5"/>
        <v>0</v>
      </c>
    </row>
    <row r="29" spans="1:21" x14ac:dyDescent="0.3">
      <c r="A29" s="14"/>
      <c r="B29" s="12" t="s">
        <v>65</v>
      </c>
      <c r="C29" s="13">
        <v>200</v>
      </c>
      <c r="D29" s="14" t="s">
        <v>66</v>
      </c>
      <c r="E29" s="12" t="s">
        <v>127</v>
      </c>
      <c r="F29" s="12" t="s">
        <v>17</v>
      </c>
      <c r="G29" s="14" t="s">
        <v>28</v>
      </c>
      <c r="H29" s="15">
        <v>656900510</v>
      </c>
      <c r="I29" s="16"/>
      <c r="J29" s="17">
        <v>0</v>
      </c>
      <c r="K29" s="17">
        <v>0</v>
      </c>
      <c r="L29" s="17">
        <v>0</v>
      </c>
      <c r="M29" s="17">
        <v>0</v>
      </c>
      <c r="N29" s="23">
        <f t="shared" si="0"/>
        <v>0</v>
      </c>
      <c r="O29" s="67"/>
      <c r="P29" s="25" t="s">
        <v>141</v>
      </c>
      <c r="Q29" s="21">
        <f t="shared" si="1"/>
        <v>0</v>
      </c>
      <c r="R29" s="21">
        <f t="shared" si="2"/>
        <v>0</v>
      </c>
      <c r="S29" s="21">
        <f t="shared" si="3"/>
        <v>0</v>
      </c>
      <c r="T29" s="21">
        <f t="shared" si="4"/>
        <v>0</v>
      </c>
      <c r="U29" s="22">
        <f t="shared" si="5"/>
        <v>0</v>
      </c>
    </row>
    <row r="30" spans="1:21" x14ac:dyDescent="0.3">
      <c r="A30" s="14" t="s">
        <v>70</v>
      </c>
      <c r="B30" s="12" t="s">
        <v>71</v>
      </c>
      <c r="C30" s="13">
        <v>1</v>
      </c>
      <c r="D30" s="14" t="s">
        <v>21</v>
      </c>
      <c r="E30" s="12" t="s">
        <v>72</v>
      </c>
      <c r="F30" s="12" t="s">
        <v>72</v>
      </c>
      <c r="G30" s="14" t="s">
        <v>28</v>
      </c>
      <c r="H30" s="15">
        <v>685100120</v>
      </c>
      <c r="I30" s="16">
        <v>10500</v>
      </c>
      <c r="J30" s="17">
        <v>980</v>
      </c>
      <c r="K30" s="17">
        <v>250</v>
      </c>
      <c r="L30" s="17">
        <v>1100</v>
      </c>
      <c r="M30" s="17">
        <v>495</v>
      </c>
      <c r="N30" s="23">
        <f t="shared" si="0"/>
        <v>2825</v>
      </c>
      <c r="O30" s="67"/>
      <c r="P30" s="25">
        <f t="shared" si="6"/>
        <v>1</v>
      </c>
      <c r="Q30" s="21">
        <f t="shared" si="1"/>
        <v>0</v>
      </c>
      <c r="R30" s="21">
        <f t="shared" si="2"/>
        <v>0</v>
      </c>
      <c r="S30" s="21">
        <f t="shared" si="3"/>
        <v>0</v>
      </c>
      <c r="T30" s="21">
        <f t="shared" si="4"/>
        <v>0</v>
      </c>
      <c r="U30" s="22">
        <f t="shared" si="5"/>
        <v>0</v>
      </c>
    </row>
    <row r="31" spans="1:21" x14ac:dyDescent="0.3">
      <c r="A31" s="14" t="s">
        <v>73</v>
      </c>
      <c r="B31" s="12" t="s">
        <v>74</v>
      </c>
      <c r="C31" s="13">
        <v>1</v>
      </c>
      <c r="D31" s="14" t="s">
        <v>75</v>
      </c>
      <c r="E31" s="12" t="s">
        <v>72</v>
      </c>
      <c r="F31" s="12" t="s">
        <v>72</v>
      </c>
      <c r="G31" s="14" t="s">
        <v>28</v>
      </c>
      <c r="H31" s="15">
        <v>685100200</v>
      </c>
      <c r="I31" s="16">
        <v>368340</v>
      </c>
      <c r="J31" s="17">
        <v>0</v>
      </c>
      <c r="K31" s="17">
        <v>0</v>
      </c>
      <c r="L31" s="17">
        <v>0</v>
      </c>
      <c r="M31" s="17">
        <v>40</v>
      </c>
      <c r="N31" s="23">
        <f t="shared" si="0"/>
        <v>40</v>
      </c>
      <c r="O31" s="69"/>
      <c r="P31" s="25">
        <f t="shared" si="6"/>
        <v>1</v>
      </c>
      <c r="Q31" s="21">
        <f t="shared" si="1"/>
        <v>0</v>
      </c>
      <c r="R31" s="21">
        <f t="shared" si="2"/>
        <v>0</v>
      </c>
      <c r="S31" s="21">
        <f t="shared" si="3"/>
        <v>0</v>
      </c>
      <c r="T31" s="21">
        <f t="shared" si="4"/>
        <v>0</v>
      </c>
      <c r="U31" s="22">
        <f t="shared" si="5"/>
        <v>0</v>
      </c>
    </row>
    <row r="32" spans="1:21" x14ac:dyDescent="0.3">
      <c r="A32" s="14" t="s">
        <v>76</v>
      </c>
      <c r="B32" s="12" t="s">
        <v>77</v>
      </c>
      <c r="C32" s="13">
        <v>1</v>
      </c>
      <c r="D32" s="14" t="s">
        <v>75</v>
      </c>
      <c r="E32" s="12" t="s">
        <v>72</v>
      </c>
      <c r="F32" s="12" t="s">
        <v>72</v>
      </c>
      <c r="G32" s="14" t="s">
        <v>28</v>
      </c>
      <c r="H32" s="15">
        <v>685100250</v>
      </c>
      <c r="I32" s="16">
        <v>442008</v>
      </c>
      <c r="J32" s="17">
        <v>0</v>
      </c>
      <c r="K32" s="17">
        <v>0</v>
      </c>
      <c r="L32" s="17">
        <v>0</v>
      </c>
      <c r="M32" s="17">
        <v>0</v>
      </c>
      <c r="N32" s="23">
        <f t="shared" si="0"/>
        <v>0</v>
      </c>
      <c r="O32" s="69"/>
      <c r="P32" s="25">
        <f t="shared" si="6"/>
        <v>1</v>
      </c>
      <c r="Q32" s="21">
        <f t="shared" si="1"/>
        <v>0</v>
      </c>
      <c r="R32" s="21">
        <f t="shared" si="2"/>
        <v>0</v>
      </c>
      <c r="S32" s="21">
        <f t="shared" si="3"/>
        <v>0</v>
      </c>
      <c r="T32" s="21">
        <f t="shared" si="4"/>
        <v>0</v>
      </c>
      <c r="U32" s="22">
        <f t="shared" si="5"/>
        <v>0</v>
      </c>
    </row>
    <row r="33" spans="1:21" x14ac:dyDescent="0.3">
      <c r="A33" s="14" t="s">
        <v>78</v>
      </c>
      <c r="B33" s="12" t="s">
        <v>79</v>
      </c>
      <c r="C33" s="13">
        <v>1</v>
      </c>
      <c r="D33" s="14" t="s">
        <v>75</v>
      </c>
      <c r="E33" s="12" t="s">
        <v>72</v>
      </c>
      <c r="F33" s="12" t="s">
        <v>72</v>
      </c>
      <c r="G33" s="14" t="s">
        <v>28</v>
      </c>
      <c r="H33" s="15">
        <v>685100260</v>
      </c>
      <c r="I33" s="16">
        <v>478842</v>
      </c>
      <c r="J33" s="17">
        <v>0</v>
      </c>
      <c r="K33" s="17">
        <v>0</v>
      </c>
      <c r="L33" s="17">
        <v>0</v>
      </c>
      <c r="M33" s="17">
        <v>75</v>
      </c>
      <c r="N33" s="23">
        <f t="shared" si="0"/>
        <v>75</v>
      </c>
      <c r="O33" s="69"/>
      <c r="P33" s="25">
        <f t="shared" si="6"/>
        <v>1</v>
      </c>
      <c r="Q33" s="21">
        <f t="shared" si="1"/>
        <v>0</v>
      </c>
      <c r="R33" s="21">
        <f t="shared" si="2"/>
        <v>0</v>
      </c>
      <c r="S33" s="21">
        <f t="shared" si="3"/>
        <v>0</v>
      </c>
      <c r="T33" s="21">
        <f t="shared" si="4"/>
        <v>0</v>
      </c>
      <c r="U33" s="22">
        <f t="shared" si="5"/>
        <v>0</v>
      </c>
    </row>
    <row r="34" spans="1:21" x14ac:dyDescent="0.3">
      <c r="A34" s="14" t="s">
        <v>80</v>
      </c>
      <c r="B34" s="12" t="s">
        <v>81</v>
      </c>
      <c r="C34" s="13">
        <v>1</v>
      </c>
      <c r="D34" s="14" t="s">
        <v>75</v>
      </c>
      <c r="E34" s="12" t="s">
        <v>72</v>
      </c>
      <c r="F34" s="12" t="s">
        <v>72</v>
      </c>
      <c r="G34" s="14" t="s">
        <v>28</v>
      </c>
      <c r="H34" s="15">
        <v>685100220</v>
      </c>
      <c r="I34" s="16">
        <v>552510</v>
      </c>
      <c r="J34" s="17">
        <v>0</v>
      </c>
      <c r="K34" s="17">
        <v>0</v>
      </c>
      <c r="L34" s="17">
        <v>0</v>
      </c>
      <c r="M34" s="17">
        <v>65</v>
      </c>
      <c r="N34" s="23">
        <f t="shared" si="0"/>
        <v>65</v>
      </c>
      <c r="O34" s="69"/>
      <c r="P34" s="25">
        <f t="shared" si="6"/>
        <v>1</v>
      </c>
      <c r="Q34" s="21">
        <f t="shared" si="1"/>
        <v>0</v>
      </c>
      <c r="R34" s="21">
        <f t="shared" si="2"/>
        <v>0</v>
      </c>
      <c r="S34" s="21">
        <f t="shared" si="3"/>
        <v>0</v>
      </c>
      <c r="T34" s="21">
        <f t="shared" si="4"/>
        <v>0</v>
      </c>
      <c r="U34" s="22">
        <f t="shared" si="5"/>
        <v>0</v>
      </c>
    </row>
    <row r="35" spans="1:21" x14ac:dyDescent="0.3">
      <c r="A35" s="14" t="s">
        <v>82</v>
      </c>
      <c r="B35" s="12" t="s">
        <v>83</v>
      </c>
      <c r="C35" s="13">
        <v>1</v>
      </c>
      <c r="D35" s="14" t="s">
        <v>75</v>
      </c>
      <c r="E35" s="12" t="s">
        <v>72</v>
      </c>
      <c r="F35" s="12" t="s">
        <v>72</v>
      </c>
      <c r="G35" s="14" t="s">
        <v>28</v>
      </c>
      <c r="H35" s="15">
        <v>658100230</v>
      </c>
      <c r="I35" s="16">
        <v>694981</v>
      </c>
      <c r="J35" s="17">
        <v>0</v>
      </c>
      <c r="K35" s="17">
        <v>0</v>
      </c>
      <c r="L35" s="17">
        <v>0</v>
      </c>
      <c r="M35" s="17">
        <v>0</v>
      </c>
      <c r="N35" s="23">
        <f t="shared" si="0"/>
        <v>0</v>
      </c>
      <c r="O35" s="69"/>
      <c r="P35" s="25">
        <f t="shared" si="6"/>
        <v>1</v>
      </c>
      <c r="Q35" s="21">
        <f t="shared" si="1"/>
        <v>0</v>
      </c>
      <c r="R35" s="21">
        <f t="shared" si="2"/>
        <v>0</v>
      </c>
      <c r="S35" s="21">
        <f t="shared" si="3"/>
        <v>0</v>
      </c>
      <c r="T35" s="21">
        <f t="shared" si="4"/>
        <v>0</v>
      </c>
      <c r="U35" s="22">
        <f t="shared" si="5"/>
        <v>0</v>
      </c>
    </row>
    <row r="36" spans="1:21" x14ac:dyDescent="0.3">
      <c r="A36" s="14" t="s">
        <v>84</v>
      </c>
      <c r="B36" s="12" t="s">
        <v>85</v>
      </c>
      <c r="C36" s="13">
        <v>1</v>
      </c>
      <c r="D36" s="14" t="s">
        <v>75</v>
      </c>
      <c r="E36" s="12" t="s">
        <v>72</v>
      </c>
      <c r="F36" s="12" t="s">
        <v>72</v>
      </c>
      <c r="G36" s="14" t="s">
        <v>28</v>
      </c>
      <c r="H36" s="15">
        <v>685100240</v>
      </c>
      <c r="I36" s="16">
        <v>736680</v>
      </c>
      <c r="J36" s="17">
        <v>0</v>
      </c>
      <c r="K36" s="17">
        <v>0</v>
      </c>
      <c r="L36" s="17">
        <v>0</v>
      </c>
      <c r="M36" s="17">
        <v>0</v>
      </c>
      <c r="N36" s="23">
        <f t="shared" si="0"/>
        <v>0</v>
      </c>
      <c r="O36" s="69"/>
      <c r="P36" s="25">
        <f t="shared" si="6"/>
        <v>1</v>
      </c>
      <c r="Q36" s="21">
        <f t="shared" si="1"/>
        <v>0</v>
      </c>
      <c r="R36" s="21">
        <f t="shared" si="2"/>
        <v>0</v>
      </c>
      <c r="S36" s="21">
        <f t="shared" si="3"/>
        <v>0</v>
      </c>
      <c r="T36" s="21">
        <f t="shared" si="4"/>
        <v>0</v>
      </c>
      <c r="U36" s="22">
        <f t="shared" si="5"/>
        <v>0</v>
      </c>
    </row>
    <row r="37" spans="1:21" x14ac:dyDescent="0.3">
      <c r="A37" s="14" t="s">
        <v>86</v>
      </c>
      <c r="B37" s="12" t="s">
        <v>87</v>
      </c>
      <c r="C37" s="13">
        <v>1</v>
      </c>
      <c r="D37" s="14" t="s">
        <v>75</v>
      </c>
      <c r="E37" s="12" t="s">
        <v>72</v>
      </c>
      <c r="F37" s="12" t="s">
        <v>72</v>
      </c>
      <c r="G37" s="14" t="s">
        <v>28</v>
      </c>
      <c r="H37" s="15">
        <v>685100130</v>
      </c>
      <c r="I37" s="16">
        <v>110502</v>
      </c>
      <c r="J37" s="17">
        <v>0</v>
      </c>
      <c r="K37" s="17">
        <v>15</v>
      </c>
      <c r="L37" s="17">
        <v>5</v>
      </c>
      <c r="M37" s="17">
        <v>20</v>
      </c>
      <c r="N37" s="23">
        <f t="shared" si="0"/>
        <v>40</v>
      </c>
      <c r="O37" s="69"/>
      <c r="P37" s="25">
        <f t="shared" si="6"/>
        <v>1</v>
      </c>
      <c r="Q37" s="21">
        <f t="shared" si="1"/>
        <v>0</v>
      </c>
      <c r="R37" s="21">
        <f t="shared" si="2"/>
        <v>0</v>
      </c>
      <c r="S37" s="21">
        <f t="shared" si="3"/>
        <v>0</v>
      </c>
      <c r="T37" s="21">
        <f t="shared" si="4"/>
        <v>0</v>
      </c>
      <c r="U37" s="22">
        <f t="shared" si="5"/>
        <v>0</v>
      </c>
    </row>
    <row r="38" spans="1:21" x14ac:dyDescent="0.3">
      <c r="A38" s="14" t="s">
        <v>88</v>
      </c>
      <c r="B38" s="12" t="s">
        <v>89</v>
      </c>
      <c r="C38" s="13">
        <v>1</v>
      </c>
      <c r="D38" s="14" t="s">
        <v>75</v>
      </c>
      <c r="E38" s="12" t="s">
        <v>72</v>
      </c>
      <c r="F38" s="12" t="s">
        <v>72</v>
      </c>
      <c r="G38" s="14" t="s">
        <v>28</v>
      </c>
      <c r="H38" s="15">
        <v>685100160</v>
      </c>
      <c r="I38" s="16">
        <v>184170</v>
      </c>
      <c r="J38" s="17">
        <v>0</v>
      </c>
      <c r="K38" s="17">
        <v>0</v>
      </c>
      <c r="L38" s="17">
        <v>0</v>
      </c>
      <c r="M38" s="17">
        <v>0</v>
      </c>
      <c r="N38" s="23">
        <f t="shared" si="0"/>
        <v>0</v>
      </c>
      <c r="O38" s="69"/>
      <c r="P38" s="25">
        <f t="shared" si="6"/>
        <v>1</v>
      </c>
      <c r="Q38" s="21">
        <f t="shared" si="1"/>
        <v>0</v>
      </c>
      <c r="R38" s="21">
        <f t="shared" si="2"/>
        <v>0</v>
      </c>
      <c r="S38" s="21">
        <f t="shared" si="3"/>
        <v>0</v>
      </c>
      <c r="T38" s="21">
        <f t="shared" si="4"/>
        <v>0</v>
      </c>
      <c r="U38" s="22">
        <f t="shared" si="5"/>
        <v>0</v>
      </c>
    </row>
    <row r="39" spans="1:21" x14ac:dyDescent="0.3">
      <c r="A39" s="14" t="s">
        <v>90</v>
      </c>
      <c r="B39" s="12" t="s">
        <v>91</v>
      </c>
      <c r="C39" s="13">
        <v>1</v>
      </c>
      <c r="D39" s="14" t="s">
        <v>75</v>
      </c>
      <c r="E39" s="12" t="s">
        <v>72</v>
      </c>
      <c r="F39" s="12" t="s">
        <v>72</v>
      </c>
      <c r="G39" s="14" t="s">
        <v>28</v>
      </c>
      <c r="H39" s="15">
        <v>685100180</v>
      </c>
      <c r="I39" s="16">
        <v>294672</v>
      </c>
      <c r="J39" s="17">
        <v>0</v>
      </c>
      <c r="K39" s="17">
        <v>0</v>
      </c>
      <c r="L39" s="17">
        <v>0</v>
      </c>
      <c r="M39" s="17">
        <v>20</v>
      </c>
      <c r="N39" s="23">
        <f t="shared" si="0"/>
        <v>20</v>
      </c>
      <c r="O39" s="69"/>
      <c r="P39" s="25">
        <f t="shared" si="6"/>
        <v>1</v>
      </c>
      <c r="Q39" s="21">
        <f t="shared" si="1"/>
        <v>0</v>
      </c>
      <c r="R39" s="21">
        <f t="shared" si="2"/>
        <v>0</v>
      </c>
      <c r="S39" s="21">
        <f t="shared" si="3"/>
        <v>0</v>
      </c>
      <c r="T39" s="21">
        <f t="shared" si="4"/>
        <v>0</v>
      </c>
      <c r="U39" s="22">
        <f t="shared" si="5"/>
        <v>0</v>
      </c>
    </row>
    <row r="40" spans="1:21" x14ac:dyDescent="0.3">
      <c r="A40" s="14" t="s">
        <v>93</v>
      </c>
      <c r="B40" s="12" t="s">
        <v>94</v>
      </c>
      <c r="C40" s="13">
        <v>1000</v>
      </c>
      <c r="D40" s="14" t="s">
        <v>21</v>
      </c>
      <c r="E40" s="12" t="s">
        <v>128</v>
      </c>
      <c r="F40" s="12" t="s">
        <v>17</v>
      </c>
      <c r="G40" s="14" t="s">
        <v>28</v>
      </c>
      <c r="H40" s="15">
        <v>656903110</v>
      </c>
      <c r="I40" s="16"/>
      <c r="J40" s="17">
        <v>255</v>
      </c>
      <c r="K40" s="17">
        <v>0</v>
      </c>
      <c r="L40" s="17">
        <v>0</v>
      </c>
      <c r="M40" s="17">
        <v>0</v>
      </c>
      <c r="N40" s="23">
        <f t="shared" si="0"/>
        <v>255</v>
      </c>
      <c r="O40" s="67"/>
      <c r="P40" s="25" t="s">
        <v>141</v>
      </c>
      <c r="Q40" s="21">
        <f t="shared" si="1"/>
        <v>0</v>
      </c>
      <c r="R40" s="21">
        <f t="shared" si="2"/>
        <v>0</v>
      </c>
      <c r="S40" s="21">
        <f t="shared" si="3"/>
        <v>0</v>
      </c>
      <c r="T40" s="21">
        <f t="shared" si="4"/>
        <v>0</v>
      </c>
      <c r="U40" s="22">
        <f t="shared" si="5"/>
        <v>0</v>
      </c>
    </row>
    <row r="41" spans="1:21" x14ac:dyDescent="0.3">
      <c r="A41" s="14" t="s">
        <v>95</v>
      </c>
      <c r="B41" s="12" t="s">
        <v>96</v>
      </c>
      <c r="C41" s="13">
        <v>500</v>
      </c>
      <c r="D41" s="14" t="s">
        <v>21</v>
      </c>
      <c r="E41" s="12" t="s">
        <v>128</v>
      </c>
      <c r="F41" s="12" t="s">
        <v>17</v>
      </c>
      <c r="G41" s="14" t="s">
        <v>28</v>
      </c>
      <c r="H41" s="15">
        <v>656903110</v>
      </c>
      <c r="I41" s="16"/>
      <c r="J41" s="17">
        <v>10</v>
      </c>
      <c r="K41" s="17">
        <v>0</v>
      </c>
      <c r="L41" s="17">
        <v>0</v>
      </c>
      <c r="M41" s="17">
        <v>0</v>
      </c>
      <c r="N41" s="23">
        <f t="shared" si="0"/>
        <v>10</v>
      </c>
      <c r="O41" s="67"/>
      <c r="P41" s="25" t="s">
        <v>141</v>
      </c>
      <c r="Q41" s="21">
        <f t="shared" si="1"/>
        <v>0</v>
      </c>
      <c r="R41" s="21">
        <f t="shared" si="2"/>
        <v>0</v>
      </c>
      <c r="S41" s="21">
        <f t="shared" si="3"/>
        <v>0</v>
      </c>
      <c r="T41" s="21">
        <f t="shared" si="4"/>
        <v>0</v>
      </c>
      <c r="U41" s="22">
        <f t="shared" si="5"/>
        <v>0</v>
      </c>
    </row>
    <row r="42" spans="1:21" x14ac:dyDescent="0.3">
      <c r="A42" s="14" t="s">
        <v>98</v>
      </c>
      <c r="B42" s="12" t="s">
        <v>99</v>
      </c>
      <c r="C42" s="13">
        <v>1</v>
      </c>
      <c r="D42" s="14" t="s">
        <v>37</v>
      </c>
      <c r="E42" s="12" t="s">
        <v>127</v>
      </c>
      <c r="F42" s="12" t="s">
        <v>17</v>
      </c>
      <c r="G42" s="14" t="s">
        <v>28</v>
      </c>
      <c r="H42" s="15">
        <v>656900761</v>
      </c>
      <c r="I42" s="16">
        <v>20700</v>
      </c>
      <c r="J42" s="17">
        <v>0</v>
      </c>
      <c r="K42" s="17">
        <v>0</v>
      </c>
      <c r="L42" s="17">
        <v>0</v>
      </c>
      <c r="M42" s="17">
        <v>0</v>
      </c>
      <c r="N42" s="23">
        <f t="shared" si="0"/>
        <v>0</v>
      </c>
      <c r="O42" s="67"/>
      <c r="P42" s="25">
        <f t="shared" si="6"/>
        <v>1</v>
      </c>
      <c r="Q42" s="21">
        <f t="shared" si="1"/>
        <v>0</v>
      </c>
      <c r="R42" s="21">
        <f t="shared" si="2"/>
        <v>0</v>
      </c>
      <c r="S42" s="21">
        <f t="shared" si="3"/>
        <v>0</v>
      </c>
      <c r="T42" s="21">
        <f t="shared" si="4"/>
        <v>0</v>
      </c>
      <c r="U42" s="22">
        <f t="shared" si="5"/>
        <v>0</v>
      </c>
    </row>
    <row r="43" spans="1:21" x14ac:dyDescent="0.3">
      <c r="A43" s="14" t="s">
        <v>100</v>
      </c>
      <c r="B43" s="12" t="s">
        <v>101</v>
      </c>
      <c r="C43" s="13">
        <v>1</v>
      </c>
      <c r="D43" s="14" t="s">
        <v>37</v>
      </c>
      <c r="E43" s="12" t="s">
        <v>127</v>
      </c>
      <c r="F43" s="12" t="s">
        <v>17</v>
      </c>
      <c r="G43" s="14" t="s">
        <v>28</v>
      </c>
      <c r="H43" s="15">
        <v>656900771</v>
      </c>
      <c r="I43" s="16">
        <v>15334</v>
      </c>
      <c r="J43" s="17">
        <v>475</v>
      </c>
      <c r="K43" s="17">
        <v>135</v>
      </c>
      <c r="L43" s="17">
        <v>200</v>
      </c>
      <c r="M43" s="17">
        <v>300</v>
      </c>
      <c r="N43" s="23">
        <f t="shared" si="0"/>
        <v>1110</v>
      </c>
      <c r="O43" s="67"/>
      <c r="P43" s="25">
        <f t="shared" si="6"/>
        <v>1</v>
      </c>
      <c r="Q43" s="21">
        <f t="shared" si="1"/>
        <v>0</v>
      </c>
      <c r="R43" s="21">
        <f t="shared" si="2"/>
        <v>0</v>
      </c>
      <c r="S43" s="21">
        <f t="shared" si="3"/>
        <v>0</v>
      </c>
      <c r="T43" s="21">
        <f t="shared" si="4"/>
        <v>0</v>
      </c>
      <c r="U43" s="22">
        <f t="shared" si="5"/>
        <v>0</v>
      </c>
    </row>
    <row r="44" spans="1:21" x14ac:dyDescent="0.3">
      <c r="A44" s="14" t="s">
        <v>102</v>
      </c>
      <c r="B44" s="12" t="s">
        <v>103</v>
      </c>
      <c r="C44" s="13">
        <v>1</v>
      </c>
      <c r="D44" s="14" t="s">
        <v>37</v>
      </c>
      <c r="E44" s="12" t="s">
        <v>128</v>
      </c>
      <c r="F44" s="12" t="s">
        <v>17</v>
      </c>
      <c r="G44" s="14" t="s">
        <v>34</v>
      </c>
      <c r="H44" s="15">
        <v>656900783</v>
      </c>
      <c r="I44" s="16">
        <v>20700</v>
      </c>
      <c r="J44" s="17">
        <v>80</v>
      </c>
      <c r="K44" s="17">
        <v>10</v>
      </c>
      <c r="L44" s="17">
        <v>50</v>
      </c>
      <c r="M44" s="17">
        <v>25</v>
      </c>
      <c r="N44" s="23">
        <f t="shared" si="0"/>
        <v>165</v>
      </c>
      <c r="O44" s="69"/>
      <c r="P44" s="25">
        <f t="shared" si="6"/>
        <v>1</v>
      </c>
      <c r="Q44" s="21">
        <f t="shared" si="1"/>
        <v>0</v>
      </c>
      <c r="R44" s="21">
        <f t="shared" si="2"/>
        <v>0</v>
      </c>
      <c r="S44" s="21">
        <f t="shared" si="3"/>
        <v>0</v>
      </c>
      <c r="T44" s="21">
        <f t="shared" si="4"/>
        <v>0</v>
      </c>
      <c r="U44" s="22">
        <f t="shared" si="5"/>
        <v>0</v>
      </c>
    </row>
    <row r="45" spans="1:21" x14ac:dyDescent="0.3">
      <c r="A45" s="14" t="s">
        <v>104</v>
      </c>
      <c r="B45" s="12" t="s">
        <v>105</v>
      </c>
      <c r="C45" s="13">
        <v>1</v>
      </c>
      <c r="D45" s="14" t="s">
        <v>106</v>
      </c>
      <c r="E45" s="12" t="s">
        <v>128</v>
      </c>
      <c r="F45" s="12" t="s">
        <v>17</v>
      </c>
      <c r="G45" s="14" t="s">
        <v>28</v>
      </c>
      <c r="H45" s="15">
        <v>656900813</v>
      </c>
      <c r="I45" s="16">
        <v>191084</v>
      </c>
      <c r="J45" s="17">
        <v>425</v>
      </c>
      <c r="K45" s="17">
        <v>150</v>
      </c>
      <c r="L45" s="17">
        <v>70</v>
      </c>
      <c r="M45" s="17">
        <v>160</v>
      </c>
      <c r="N45" s="23">
        <f t="shared" si="0"/>
        <v>805</v>
      </c>
      <c r="O45" s="67"/>
      <c r="P45" s="25">
        <f t="shared" si="6"/>
        <v>1</v>
      </c>
      <c r="Q45" s="21">
        <f t="shared" si="1"/>
        <v>0</v>
      </c>
      <c r="R45" s="21">
        <f t="shared" si="2"/>
        <v>0</v>
      </c>
      <c r="S45" s="21">
        <f t="shared" si="3"/>
        <v>0</v>
      </c>
      <c r="T45" s="21">
        <f t="shared" si="4"/>
        <v>0</v>
      </c>
      <c r="U45" s="22">
        <f t="shared" si="5"/>
        <v>0</v>
      </c>
    </row>
    <row r="46" spans="1:21" x14ac:dyDescent="0.3">
      <c r="A46" s="14" t="s">
        <v>107</v>
      </c>
      <c r="B46" s="12" t="s">
        <v>108</v>
      </c>
      <c r="C46" s="13">
        <v>1</v>
      </c>
      <c r="D46" s="14" t="s">
        <v>37</v>
      </c>
      <c r="E46" s="12" t="s">
        <v>128</v>
      </c>
      <c r="F46" s="12" t="s">
        <v>17</v>
      </c>
      <c r="G46" s="14" t="s">
        <v>28</v>
      </c>
      <c r="H46" s="15">
        <v>656900823</v>
      </c>
      <c r="I46" s="16">
        <v>18000</v>
      </c>
      <c r="J46" s="17">
        <v>5600</v>
      </c>
      <c r="K46" s="17">
        <v>3910</v>
      </c>
      <c r="L46" s="17">
        <v>1275</v>
      </c>
      <c r="M46" s="17">
        <v>4150</v>
      </c>
      <c r="N46" s="23">
        <f t="shared" si="0"/>
        <v>14935</v>
      </c>
      <c r="O46" s="67"/>
      <c r="P46" s="25">
        <f t="shared" si="6"/>
        <v>1</v>
      </c>
      <c r="Q46" s="21">
        <f t="shared" si="1"/>
        <v>0</v>
      </c>
      <c r="R46" s="21">
        <f t="shared" si="2"/>
        <v>0</v>
      </c>
      <c r="S46" s="21">
        <f t="shared" si="3"/>
        <v>0</v>
      </c>
      <c r="T46" s="21">
        <f t="shared" si="4"/>
        <v>0</v>
      </c>
      <c r="U46" s="22">
        <f t="shared" si="5"/>
        <v>0</v>
      </c>
    </row>
    <row r="47" spans="1:21" x14ac:dyDescent="0.3">
      <c r="A47" s="14" t="s">
        <v>109</v>
      </c>
      <c r="B47" s="12" t="s">
        <v>110</v>
      </c>
      <c r="C47" s="13">
        <v>1</v>
      </c>
      <c r="D47" s="14" t="s">
        <v>37</v>
      </c>
      <c r="E47" s="12" t="s">
        <v>127</v>
      </c>
      <c r="F47" s="12" t="s">
        <v>17</v>
      </c>
      <c r="G47" s="14" t="s">
        <v>28</v>
      </c>
      <c r="H47" s="15">
        <v>656900871</v>
      </c>
      <c r="I47" s="12">
        <v>14546</v>
      </c>
      <c r="J47" s="17">
        <v>25</v>
      </c>
      <c r="K47" s="17">
        <v>175</v>
      </c>
      <c r="L47" s="17">
        <v>110</v>
      </c>
      <c r="M47" s="17">
        <v>150</v>
      </c>
      <c r="N47" s="23">
        <f t="shared" si="0"/>
        <v>460</v>
      </c>
      <c r="O47" s="67"/>
      <c r="P47" s="25">
        <f t="shared" si="6"/>
        <v>1</v>
      </c>
      <c r="Q47" s="21">
        <f t="shared" si="1"/>
        <v>0</v>
      </c>
      <c r="R47" s="21">
        <f t="shared" si="2"/>
        <v>0</v>
      </c>
      <c r="S47" s="21">
        <f t="shared" si="3"/>
        <v>0</v>
      </c>
      <c r="T47" s="21">
        <f t="shared" si="4"/>
        <v>0</v>
      </c>
      <c r="U47" s="22">
        <f t="shared" si="5"/>
        <v>0</v>
      </c>
    </row>
    <row r="48" spans="1:21" x14ac:dyDescent="0.3">
      <c r="A48" s="14" t="s">
        <v>111</v>
      </c>
      <c r="B48" s="12" t="s">
        <v>112</v>
      </c>
      <c r="C48" s="13">
        <v>1</v>
      </c>
      <c r="D48" s="14" t="s">
        <v>37</v>
      </c>
      <c r="E48" s="12" t="s">
        <v>127</v>
      </c>
      <c r="F48" s="12" t="s">
        <v>17</v>
      </c>
      <c r="G48" s="14" t="s">
        <v>28</v>
      </c>
      <c r="H48" s="15">
        <v>656900881</v>
      </c>
      <c r="I48" s="12">
        <v>17700</v>
      </c>
      <c r="J48" s="17">
        <v>750</v>
      </c>
      <c r="K48" s="17">
        <v>335</v>
      </c>
      <c r="L48" s="17">
        <v>150</v>
      </c>
      <c r="M48" s="17">
        <v>650</v>
      </c>
      <c r="N48" s="23">
        <f t="shared" si="0"/>
        <v>1885</v>
      </c>
      <c r="O48" s="67"/>
      <c r="P48" s="25">
        <f t="shared" si="6"/>
        <v>1</v>
      </c>
      <c r="Q48" s="21">
        <f t="shared" si="1"/>
        <v>0</v>
      </c>
      <c r="R48" s="21">
        <f t="shared" si="2"/>
        <v>0</v>
      </c>
      <c r="S48" s="21">
        <f t="shared" si="3"/>
        <v>0</v>
      </c>
      <c r="T48" s="21">
        <f t="shared" si="4"/>
        <v>0</v>
      </c>
      <c r="U48" s="22">
        <f t="shared" si="5"/>
        <v>0</v>
      </c>
    </row>
    <row r="49" spans="1:21" x14ac:dyDescent="0.3">
      <c r="A49" s="12" t="s">
        <v>113</v>
      </c>
      <c r="B49" s="12" t="s">
        <v>114</v>
      </c>
      <c r="C49" s="13">
        <v>1</v>
      </c>
      <c r="D49" s="14" t="s">
        <v>21</v>
      </c>
      <c r="E49" s="12" t="s">
        <v>92</v>
      </c>
      <c r="F49" s="12" t="s">
        <v>92</v>
      </c>
      <c r="G49" s="14" t="s">
        <v>28</v>
      </c>
      <c r="H49" s="15">
        <v>692900170</v>
      </c>
      <c r="I49" s="16">
        <v>48500</v>
      </c>
      <c r="J49" s="17">
        <v>1005</v>
      </c>
      <c r="K49" s="17">
        <v>0</v>
      </c>
      <c r="L49" s="17">
        <v>50</v>
      </c>
      <c r="M49" s="17">
        <v>0</v>
      </c>
      <c r="N49" s="23">
        <f t="shared" si="0"/>
        <v>1055</v>
      </c>
      <c r="O49" s="69"/>
      <c r="P49" s="25">
        <f t="shared" si="6"/>
        <v>1</v>
      </c>
      <c r="Q49" s="21">
        <f t="shared" si="1"/>
        <v>0</v>
      </c>
      <c r="R49" s="21">
        <f t="shared" si="2"/>
        <v>0</v>
      </c>
      <c r="S49" s="21">
        <f t="shared" si="3"/>
        <v>0</v>
      </c>
      <c r="T49" s="21">
        <f t="shared" si="4"/>
        <v>0</v>
      </c>
      <c r="U49" s="22">
        <f t="shared" si="5"/>
        <v>0</v>
      </c>
    </row>
    <row r="50" spans="1:21" x14ac:dyDescent="0.3">
      <c r="A50" s="14" t="s">
        <v>115</v>
      </c>
      <c r="B50" s="12" t="s">
        <v>116</v>
      </c>
      <c r="C50" s="13">
        <v>1</v>
      </c>
      <c r="D50" s="14" t="s">
        <v>21</v>
      </c>
      <c r="E50" s="12" t="s">
        <v>92</v>
      </c>
      <c r="F50" s="12" t="s">
        <v>92</v>
      </c>
      <c r="G50" s="14" t="s">
        <v>28</v>
      </c>
      <c r="H50" s="15">
        <v>692900170</v>
      </c>
      <c r="I50" s="16">
        <v>48500</v>
      </c>
      <c r="J50" s="17">
        <v>0</v>
      </c>
      <c r="K50" s="17">
        <v>0</v>
      </c>
      <c r="L50" s="17">
        <v>0</v>
      </c>
      <c r="M50" s="17">
        <v>1995</v>
      </c>
      <c r="N50" s="23">
        <f t="shared" si="0"/>
        <v>1995</v>
      </c>
      <c r="O50" s="69"/>
      <c r="P50" s="25">
        <f t="shared" si="6"/>
        <v>1</v>
      </c>
      <c r="Q50" s="21">
        <f t="shared" si="1"/>
        <v>0</v>
      </c>
      <c r="R50" s="21">
        <f t="shared" si="2"/>
        <v>0</v>
      </c>
      <c r="S50" s="21">
        <f t="shared" si="3"/>
        <v>0</v>
      </c>
      <c r="T50" s="21">
        <f t="shared" si="4"/>
        <v>0</v>
      </c>
      <c r="U50" s="22">
        <f t="shared" si="5"/>
        <v>0</v>
      </c>
    </row>
    <row r="51" spans="1:21" x14ac:dyDescent="0.3">
      <c r="A51" s="12" t="s">
        <v>117</v>
      </c>
      <c r="B51" s="12" t="s">
        <v>118</v>
      </c>
      <c r="C51" s="13">
        <v>1</v>
      </c>
      <c r="D51" s="14" t="s">
        <v>21</v>
      </c>
      <c r="E51" s="12" t="s">
        <v>92</v>
      </c>
      <c r="F51" s="12" t="s">
        <v>92</v>
      </c>
      <c r="G51" s="14" t="s">
        <v>28</v>
      </c>
      <c r="H51" s="15">
        <v>692900010</v>
      </c>
      <c r="I51" s="16">
        <v>30600</v>
      </c>
      <c r="J51" s="17">
        <v>0</v>
      </c>
      <c r="K51" s="17">
        <v>0</v>
      </c>
      <c r="L51" s="17">
        <v>0</v>
      </c>
      <c r="M51" s="17">
        <v>0</v>
      </c>
      <c r="N51" s="23">
        <f t="shared" si="0"/>
        <v>0</v>
      </c>
      <c r="O51" s="69"/>
      <c r="P51" s="25">
        <f t="shared" si="6"/>
        <v>1</v>
      </c>
      <c r="Q51" s="21">
        <f t="shared" si="1"/>
        <v>0</v>
      </c>
      <c r="R51" s="21">
        <f t="shared" si="2"/>
        <v>0</v>
      </c>
      <c r="S51" s="21">
        <f t="shared" si="3"/>
        <v>0</v>
      </c>
      <c r="T51" s="21">
        <f t="shared" si="4"/>
        <v>0</v>
      </c>
      <c r="U51" s="22">
        <f t="shared" si="5"/>
        <v>0</v>
      </c>
    </row>
    <row r="52" spans="1:21" x14ac:dyDescent="0.3">
      <c r="A52" s="12" t="s">
        <v>119</v>
      </c>
      <c r="B52" s="12" t="s">
        <v>120</v>
      </c>
      <c r="C52" s="13">
        <v>1</v>
      </c>
      <c r="D52" s="14" t="s">
        <v>21</v>
      </c>
      <c r="E52" s="12" t="s">
        <v>92</v>
      </c>
      <c r="F52" s="12" t="s">
        <v>92</v>
      </c>
      <c r="G52" s="14" t="s">
        <v>28</v>
      </c>
      <c r="H52" s="15">
        <v>692900040</v>
      </c>
      <c r="I52" s="16">
        <v>17000</v>
      </c>
      <c r="J52" s="17">
        <v>165</v>
      </c>
      <c r="K52" s="17">
        <v>0</v>
      </c>
      <c r="L52" s="17">
        <v>0</v>
      </c>
      <c r="M52" s="17">
        <v>0</v>
      </c>
      <c r="N52" s="23">
        <f t="shared" si="0"/>
        <v>165</v>
      </c>
      <c r="O52" s="67"/>
      <c r="P52" s="25">
        <f t="shared" si="6"/>
        <v>1</v>
      </c>
      <c r="Q52" s="21">
        <f t="shared" si="1"/>
        <v>0</v>
      </c>
      <c r="R52" s="21">
        <f t="shared" si="2"/>
        <v>0</v>
      </c>
      <c r="S52" s="21">
        <f t="shared" si="3"/>
        <v>0</v>
      </c>
      <c r="T52" s="21">
        <f t="shared" si="4"/>
        <v>0</v>
      </c>
      <c r="U52" s="22">
        <f t="shared" si="5"/>
        <v>0</v>
      </c>
    </row>
    <row r="53" spans="1:21" ht="14.25" thickBot="1" x14ac:dyDescent="0.35">
      <c r="A53" s="45" t="s">
        <v>121</v>
      </c>
      <c r="B53" s="45" t="s">
        <v>122</v>
      </c>
      <c r="C53" s="46">
        <v>7</v>
      </c>
      <c r="D53" s="47" t="s">
        <v>21</v>
      </c>
      <c r="E53" s="45" t="s">
        <v>123</v>
      </c>
      <c r="F53" s="45" t="s">
        <v>123</v>
      </c>
      <c r="G53" s="47" t="s">
        <v>42</v>
      </c>
      <c r="H53" s="48" t="s">
        <v>124</v>
      </c>
      <c r="I53" s="49">
        <v>880000</v>
      </c>
      <c r="J53" s="50">
        <v>0</v>
      </c>
      <c r="K53" s="50">
        <v>0</v>
      </c>
      <c r="L53" s="50">
        <v>0</v>
      </c>
      <c r="M53" s="50">
        <v>0</v>
      </c>
      <c r="N53" s="51">
        <f t="shared" si="0"/>
        <v>0</v>
      </c>
      <c r="O53" s="70"/>
      <c r="P53" s="52">
        <f t="shared" si="6"/>
        <v>1</v>
      </c>
      <c r="Q53" s="53">
        <f t="shared" si="1"/>
        <v>0</v>
      </c>
      <c r="R53" s="53">
        <f t="shared" si="2"/>
        <v>0</v>
      </c>
      <c r="S53" s="53">
        <f t="shared" si="3"/>
        <v>0</v>
      </c>
      <c r="T53" s="53">
        <f t="shared" si="4"/>
        <v>0</v>
      </c>
      <c r="U53" s="54">
        <f t="shared" si="5"/>
        <v>0</v>
      </c>
    </row>
    <row r="54" spans="1:21" ht="18.75" customHeight="1" thickTop="1" x14ac:dyDescent="0.3">
      <c r="A54" s="71" t="s">
        <v>125</v>
      </c>
      <c r="B54" s="72"/>
      <c r="C54" s="72"/>
      <c r="D54" s="72"/>
      <c r="E54" s="72"/>
      <c r="F54" s="72"/>
      <c r="G54" s="72"/>
      <c r="H54" s="73"/>
      <c r="I54" s="33" t="s">
        <v>141</v>
      </c>
      <c r="J54" s="24">
        <f>SUM(J10:J53)</f>
        <v>11570</v>
      </c>
      <c r="K54" s="24">
        <f t="shared" ref="K54:N54" si="7">SUM(K10:K53)</f>
        <v>7640</v>
      </c>
      <c r="L54" s="24">
        <f t="shared" si="7"/>
        <v>5190</v>
      </c>
      <c r="M54" s="24">
        <f t="shared" si="7"/>
        <v>11885</v>
      </c>
      <c r="N54" s="24">
        <f t="shared" si="7"/>
        <v>36285</v>
      </c>
      <c r="O54" s="26" t="s">
        <v>141</v>
      </c>
      <c r="P54" s="26" t="s">
        <v>141</v>
      </c>
      <c r="Q54" s="24">
        <f>SUM(Q10:Q53)</f>
        <v>0</v>
      </c>
      <c r="R54" s="24">
        <f t="shared" ref="R54:U54" si="8">SUM(R10:R53)</f>
        <v>0</v>
      </c>
      <c r="S54" s="24">
        <f t="shared" si="8"/>
        <v>0</v>
      </c>
      <c r="T54" s="24">
        <f t="shared" si="8"/>
        <v>0</v>
      </c>
      <c r="U54" s="34">
        <f t="shared" si="8"/>
        <v>0</v>
      </c>
    </row>
    <row r="55" spans="1:21" ht="17.25" x14ac:dyDescent="0.3">
      <c r="A55" s="2" t="s">
        <v>142</v>
      </c>
    </row>
    <row r="56" spans="1:21" ht="17.25" customHeight="1" x14ac:dyDescent="0.3">
      <c r="A56" s="2" t="s">
        <v>149</v>
      </c>
    </row>
    <row r="57" spans="1:21" ht="9" customHeight="1" x14ac:dyDescent="0.3">
      <c r="A57" s="2"/>
    </row>
    <row r="58" spans="1:21" ht="20.25" x14ac:dyDescent="0.3">
      <c r="A58" s="75" t="s">
        <v>143</v>
      </c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  <c r="T58" s="75"/>
      <c r="U58" s="75"/>
    </row>
    <row r="60" spans="1:21" ht="20.25" x14ac:dyDescent="0.3">
      <c r="Q60" s="29" t="s">
        <v>144</v>
      </c>
    </row>
    <row r="61" spans="1:21" ht="20.25" x14ac:dyDescent="0.3">
      <c r="Q61" s="29" t="s">
        <v>145</v>
      </c>
    </row>
    <row r="62" spans="1:21" ht="20.25" x14ac:dyDescent="0.3">
      <c r="Q62" s="29" t="s">
        <v>146</v>
      </c>
      <c r="U62" s="11" t="s">
        <v>147</v>
      </c>
    </row>
  </sheetData>
  <autoFilter ref="A8:U54" xr:uid="{BD9362A6-75C0-4AF9-AF64-F7C58C099DD5}">
    <filterColumn colId="9" showButton="0"/>
    <filterColumn colId="10" showButton="0"/>
    <filterColumn colId="11" showButton="0"/>
    <filterColumn colId="12" showButton="0"/>
    <filterColumn colId="16" showButton="0"/>
    <filterColumn colId="17" showButton="0"/>
    <filterColumn colId="18" showButton="0"/>
    <filterColumn colId="19" showButton="0"/>
  </autoFilter>
  <mergeCells count="16">
    <mergeCell ref="A54:H54"/>
    <mergeCell ref="A1:U1"/>
    <mergeCell ref="A58:U58"/>
    <mergeCell ref="G8:G9"/>
    <mergeCell ref="H8:H9"/>
    <mergeCell ref="I8:I9"/>
    <mergeCell ref="O8:O9"/>
    <mergeCell ref="P8:P9"/>
    <mergeCell ref="Q8:U8"/>
    <mergeCell ref="J8:N8"/>
    <mergeCell ref="A8:A9"/>
    <mergeCell ref="B8:B9"/>
    <mergeCell ref="C8:C9"/>
    <mergeCell ref="D8:D9"/>
    <mergeCell ref="E8:E9"/>
    <mergeCell ref="F8:F9"/>
  </mergeCells>
  <phoneticPr fontId="2" type="noConversion"/>
  <printOptions horizontalCentered="1"/>
  <pageMargins left="0.23622047244094491" right="0.23622047244094491" top="0.27559055118110237" bottom="0.35433070866141736" header="0.31496062992125984" footer="0.31496062992125984"/>
  <pageSetup paperSize="9" scale="56" orientation="landscape" r:id="rId1"/>
  <ignoredErrors>
    <ignoredError sqref="N10:N5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39C77D-A164-4327-A66C-1ABF721E45C1}">
  <sheetPr>
    <pageSetUpPr fitToPage="1"/>
  </sheetPr>
  <dimension ref="A1:M60"/>
  <sheetViews>
    <sheetView view="pageBreakPreview" zoomScale="106" zoomScaleNormal="100" zoomScaleSheetLayoutView="106" workbookViewId="0">
      <pane xSplit="2" ySplit="8" topLeftCell="C45" activePane="bottomRight" state="frozen"/>
      <selection pane="topRight" activeCell="C1" sqref="C1"/>
      <selection pane="bottomLeft" activeCell="A2" sqref="A2"/>
      <selection pane="bottomRight" activeCell="M9" sqref="M9"/>
    </sheetView>
  </sheetViews>
  <sheetFormatPr defaultColWidth="9" defaultRowHeight="13.5" x14ac:dyDescent="0.3"/>
  <cols>
    <col min="1" max="1" width="13.25" style="8" customWidth="1"/>
    <col min="2" max="2" width="46.375" style="8" customWidth="1"/>
    <col min="3" max="3" width="7.75" style="9" customWidth="1"/>
    <col min="4" max="4" width="7.875" style="8" customWidth="1"/>
    <col min="5" max="5" width="21" style="8" customWidth="1"/>
    <col min="6" max="6" width="14.75" style="8" customWidth="1"/>
    <col min="7" max="7" width="9.5" style="8" customWidth="1"/>
    <col min="8" max="8" width="11.75" style="1" customWidth="1"/>
    <col min="9" max="9" width="11.375" style="8" customWidth="1"/>
    <col min="10" max="10" width="16.875" style="1" customWidth="1"/>
    <col min="11" max="11" width="12.5" style="1" customWidth="1"/>
    <col min="12" max="12" width="7.125" style="1" customWidth="1"/>
    <col min="13" max="13" width="20.25" style="10" customWidth="1"/>
    <col min="14" max="16384" width="9" style="1"/>
  </cols>
  <sheetData>
    <row r="1" spans="1:13" ht="31.5" x14ac:dyDescent="0.3">
      <c r="A1" s="74" t="s">
        <v>151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s="5" customFormat="1" ht="20.25" x14ac:dyDescent="0.3">
      <c r="A2" s="2"/>
      <c r="B2" s="3"/>
      <c r="C2" s="4"/>
      <c r="D2" s="3"/>
      <c r="E2" s="3"/>
      <c r="F2" s="3"/>
      <c r="G2" s="3"/>
      <c r="I2" s="3"/>
      <c r="M2" s="6"/>
    </row>
    <row r="3" spans="1:13" s="5" customFormat="1" ht="20.25" x14ac:dyDescent="0.3">
      <c r="A3" s="2" t="s">
        <v>130</v>
      </c>
      <c r="B3" s="3"/>
      <c r="C3" s="4"/>
      <c r="D3" s="3"/>
      <c r="E3" s="3"/>
      <c r="F3" s="3"/>
      <c r="G3" s="3"/>
      <c r="I3" s="3"/>
      <c r="M3" s="6"/>
    </row>
    <row r="4" spans="1:13" s="5" customFormat="1" ht="20.25" x14ac:dyDescent="0.3">
      <c r="A4" s="2"/>
      <c r="B4" s="3"/>
      <c r="C4" s="4"/>
      <c r="D4" s="3"/>
      <c r="E4" s="3"/>
      <c r="F4" s="3"/>
      <c r="G4" s="3"/>
      <c r="I4" s="3"/>
      <c r="M4" s="6"/>
    </row>
    <row r="5" spans="1:13" s="5" customFormat="1" ht="20.25" x14ac:dyDescent="0.3">
      <c r="A5" s="2" t="s">
        <v>131</v>
      </c>
      <c r="B5" s="3"/>
      <c r="C5" s="4"/>
      <c r="D5" s="3"/>
      <c r="E5" s="3"/>
      <c r="F5" s="3"/>
      <c r="G5" s="3"/>
      <c r="I5" s="3"/>
      <c r="M5" s="6"/>
    </row>
    <row r="6" spans="1:13" s="5" customFormat="1" ht="20.25" x14ac:dyDescent="0.3">
      <c r="A6" s="2"/>
      <c r="B6" s="3"/>
      <c r="C6" s="4"/>
      <c r="D6" s="3"/>
      <c r="E6" s="3"/>
      <c r="F6" s="3"/>
      <c r="G6" s="3"/>
      <c r="I6" s="3"/>
      <c r="M6" s="6"/>
    </row>
    <row r="7" spans="1:13" s="5" customFormat="1" ht="21" thickBot="1" x14ac:dyDescent="0.35">
      <c r="A7" s="2" t="s">
        <v>132</v>
      </c>
      <c r="B7" s="3"/>
      <c r="C7" s="4"/>
      <c r="D7" s="3"/>
      <c r="E7" s="3"/>
      <c r="F7" s="3"/>
      <c r="G7" s="3"/>
      <c r="I7" s="3"/>
      <c r="M7" s="55" t="s">
        <v>133</v>
      </c>
    </row>
    <row r="8" spans="1:13" ht="27.75" customHeight="1" thickBot="1" x14ac:dyDescent="0.35">
      <c r="A8" s="56" t="s">
        <v>0</v>
      </c>
      <c r="B8" s="56" t="s">
        <v>1</v>
      </c>
      <c r="C8" s="62" t="s">
        <v>2</v>
      </c>
      <c r="D8" s="56" t="s">
        <v>3</v>
      </c>
      <c r="E8" s="56" t="s">
        <v>4</v>
      </c>
      <c r="F8" s="56" t="s">
        <v>5</v>
      </c>
      <c r="G8" s="56" t="s">
        <v>6</v>
      </c>
      <c r="H8" s="57" t="s">
        <v>7</v>
      </c>
      <c r="I8" s="58" t="s">
        <v>8</v>
      </c>
      <c r="J8" s="61" t="s">
        <v>138</v>
      </c>
      <c r="K8" s="59" t="s">
        <v>148</v>
      </c>
      <c r="L8" s="60" t="s">
        <v>140</v>
      </c>
      <c r="M8" s="63" t="s">
        <v>129</v>
      </c>
    </row>
    <row r="9" spans="1:13" ht="14.25" thickTop="1" x14ac:dyDescent="0.3">
      <c r="A9" s="35" t="s">
        <v>13</v>
      </c>
      <c r="B9" s="35" t="s">
        <v>14</v>
      </c>
      <c r="C9" s="36">
        <v>1</v>
      </c>
      <c r="D9" s="37" t="s">
        <v>15</v>
      </c>
      <c r="E9" s="35" t="s">
        <v>16</v>
      </c>
      <c r="F9" s="35" t="s">
        <v>17</v>
      </c>
      <c r="G9" s="37" t="s">
        <v>18</v>
      </c>
      <c r="H9" s="38">
        <v>664001281</v>
      </c>
      <c r="I9" s="39">
        <v>30000</v>
      </c>
      <c r="J9" s="41">
        <v>25</v>
      </c>
      <c r="K9" s="65">
        <f>'산출내역서(종합)'!O10</f>
        <v>0</v>
      </c>
      <c r="L9" s="42">
        <f>(I9-K9)/I9</f>
        <v>1</v>
      </c>
      <c r="M9" s="64">
        <f>J9*K9</f>
        <v>0</v>
      </c>
    </row>
    <row r="10" spans="1:13" x14ac:dyDescent="0.3">
      <c r="A10" s="14" t="s">
        <v>19</v>
      </c>
      <c r="B10" s="12" t="s">
        <v>20</v>
      </c>
      <c r="C10" s="13">
        <v>8</v>
      </c>
      <c r="D10" s="14" t="s">
        <v>21</v>
      </c>
      <c r="E10" s="12" t="s">
        <v>22</v>
      </c>
      <c r="F10" s="12" t="s">
        <v>22</v>
      </c>
      <c r="G10" s="14" t="s">
        <v>18</v>
      </c>
      <c r="H10" s="18" t="s">
        <v>23</v>
      </c>
      <c r="I10" s="16"/>
      <c r="J10" s="23">
        <v>0</v>
      </c>
      <c r="K10" s="27">
        <f>'산출내역서(종합)'!O11</f>
        <v>0</v>
      </c>
      <c r="L10" s="25" t="s">
        <v>141</v>
      </c>
      <c r="M10" s="22">
        <f t="shared" ref="M10:M52" si="0">J10*K10</f>
        <v>0</v>
      </c>
    </row>
    <row r="11" spans="1:13" x14ac:dyDescent="0.3">
      <c r="A11" s="14" t="s">
        <v>24</v>
      </c>
      <c r="B11" s="12" t="s">
        <v>25</v>
      </c>
      <c r="C11" s="13">
        <v>1</v>
      </c>
      <c r="D11" s="14" t="s">
        <v>26</v>
      </c>
      <c r="E11" s="12" t="s">
        <v>126</v>
      </c>
      <c r="F11" s="12" t="s">
        <v>27</v>
      </c>
      <c r="G11" s="14" t="s">
        <v>28</v>
      </c>
      <c r="H11" s="15">
        <v>662900010</v>
      </c>
      <c r="I11" s="16">
        <v>264000</v>
      </c>
      <c r="J11" s="23">
        <v>0</v>
      </c>
      <c r="K11" s="27">
        <f>'산출내역서(종합)'!O12</f>
        <v>0</v>
      </c>
      <c r="L11" s="25">
        <f>(I11-K11)/I11</f>
        <v>1</v>
      </c>
      <c r="M11" s="22">
        <f t="shared" si="0"/>
        <v>0</v>
      </c>
    </row>
    <row r="12" spans="1:13" x14ac:dyDescent="0.3">
      <c r="A12" s="14" t="s">
        <v>29</v>
      </c>
      <c r="B12" s="12" t="s">
        <v>30</v>
      </c>
      <c r="C12" s="13">
        <v>1</v>
      </c>
      <c r="D12" s="14" t="s">
        <v>21</v>
      </c>
      <c r="E12" s="12" t="s">
        <v>127</v>
      </c>
      <c r="F12" s="12" t="s">
        <v>17</v>
      </c>
      <c r="G12" s="14" t="s">
        <v>28</v>
      </c>
      <c r="H12" s="15">
        <v>656900020</v>
      </c>
      <c r="I12" s="12">
        <v>30600</v>
      </c>
      <c r="J12" s="23">
        <v>0</v>
      </c>
      <c r="K12" s="27">
        <f>'산출내역서(종합)'!O13</f>
        <v>0</v>
      </c>
      <c r="L12" s="25">
        <f>(I12-K12)/I12</f>
        <v>1</v>
      </c>
      <c r="M12" s="22">
        <f t="shared" si="0"/>
        <v>0</v>
      </c>
    </row>
    <row r="13" spans="1:13" x14ac:dyDescent="0.3">
      <c r="A13" s="14" t="s">
        <v>31</v>
      </c>
      <c r="B13" s="12" t="s">
        <v>32</v>
      </c>
      <c r="C13" s="13">
        <v>1</v>
      </c>
      <c r="D13" s="14" t="s">
        <v>21</v>
      </c>
      <c r="E13" s="12" t="s">
        <v>33</v>
      </c>
      <c r="F13" s="12" t="s">
        <v>17</v>
      </c>
      <c r="G13" s="14" t="s">
        <v>34</v>
      </c>
      <c r="H13" s="15">
        <v>698700200</v>
      </c>
      <c r="I13" s="12">
        <v>30517</v>
      </c>
      <c r="J13" s="23">
        <v>0</v>
      </c>
      <c r="K13" s="27">
        <f>'산출내역서(종합)'!O14</f>
        <v>0</v>
      </c>
      <c r="L13" s="25">
        <f>(I13-K13)/I13</f>
        <v>1</v>
      </c>
      <c r="M13" s="22">
        <f t="shared" si="0"/>
        <v>0</v>
      </c>
    </row>
    <row r="14" spans="1:13" x14ac:dyDescent="0.3">
      <c r="A14" s="14" t="s">
        <v>35</v>
      </c>
      <c r="B14" s="12" t="s">
        <v>36</v>
      </c>
      <c r="C14" s="13">
        <v>1</v>
      </c>
      <c r="D14" s="14" t="s">
        <v>37</v>
      </c>
      <c r="E14" s="12" t="s">
        <v>97</v>
      </c>
      <c r="F14" s="12" t="s">
        <v>17</v>
      </c>
      <c r="G14" s="14" t="s">
        <v>28</v>
      </c>
      <c r="H14" s="15">
        <v>656900051</v>
      </c>
      <c r="I14" s="16">
        <v>232720</v>
      </c>
      <c r="J14" s="23">
        <v>0</v>
      </c>
      <c r="K14" s="27">
        <f>'산출내역서(종합)'!O15</f>
        <v>0</v>
      </c>
      <c r="L14" s="25">
        <f>(I14-K14)/I14</f>
        <v>1</v>
      </c>
      <c r="M14" s="22">
        <f t="shared" si="0"/>
        <v>0</v>
      </c>
    </row>
    <row r="15" spans="1:13" x14ac:dyDescent="0.3">
      <c r="A15" s="14" t="s">
        <v>38</v>
      </c>
      <c r="B15" s="12" t="s">
        <v>39</v>
      </c>
      <c r="C15" s="13">
        <v>10</v>
      </c>
      <c r="D15" s="14" t="s">
        <v>21</v>
      </c>
      <c r="E15" s="12" t="s">
        <v>33</v>
      </c>
      <c r="F15" s="12" t="s">
        <v>33</v>
      </c>
      <c r="G15" s="14" t="s">
        <v>18</v>
      </c>
      <c r="H15" s="15">
        <v>698700150</v>
      </c>
      <c r="I15" s="16"/>
      <c r="J15" s="23">
        <v>0</v>
      </c>
      <c r="K15" s="27">
        <f>'산출내역서(종합)'!O16</f>
        <v>0</v>
      </c>
      <c r="L15" s="25" t="s">
        <v>141</v>
      </c>
      <c r="M15" s="22">
        <f t="shared" si="0"/>
        <v>0</v>
      </c>
    </row>
    <row r="16" spans="1:13" x14ac:dyDescent="0.3">
      <c r="A16" s="14" t="s">
        <v>40</v>
      </c>
      <c r="B16" s="12" t="s">
        <v>41</v>
      </c>
      <c r="C16" s="13">
        <v>5</v>
      </c>
      <c r="D16" s="14" t="s">
        <v>21</v>
      </c>
      <c r="E16" s="12" t="s">
        <v>33</v>
      </c>
      <c r="F16" s="12" t="s">
        <v>33</v>
      </c>
      <c r="G16" s="14" t="s">
        <v>18</v>
      </c>
      <c r="H16" s="15">
        <v>698700290</v>
      </c>
      <c r="I16" s="16"/>
      <c r="J16" s="23">
        <v>315</v>
      </c>
      <c r="K16" s="27">
        <f>'산출내역서(종합)'!O17</f>
        <v>0</v>
      </c>
      <c r="L16" s="25" t="s">
        <v>141</v>
      </c>
      <c r="M16" s="22">
        <f t="shared" si="0"/>
        <v>0</v>
      </c>
    </row>
    <row r="17" spans="1:13" x14ac:dyDescent="0.3">
      <c r="A17" s="14" t="s">
        <v>43</v>
      </c>
      <c r="B17" s="12" t="s">
        <v>44</v>
      </c>
      <c r="C17" s="13">
        <v>1</v>
      </c>
      <c r="D17" s="14" t="s">
        <v>37</v>
      </c>
      <c r="E17" s="12" t="s">
        <v>45</v>
      </c>
      <c r="F17" s="12" t="s">
        <v>45</v>
      </c>
      <c r="G17" s="14" t="s">
        <v>34</v>
      </c>
      <c r="H17" s="18" t="s">
        <v>46</v>
      </c>
      <c r="I17" s="16">
        <v>63000</v>
      </c>
      <c r="J17" s="23">
        <v>150</v>
      </c>
      <c r="K17" s="27">
        <f>'산출내역서(종합)'!O18</f>
        <v>0</v>
      </c>
      <c r="L17" s="25">
        <f>(I17-K17)/I17</f>
        <v>1</v>
      </c>
      <c r="M17" s="22">
        <f t="shared" si="0"/>
        <v>0</v>
      </c>
    </row>
    <row r="18" spans="1:13" x14ac:dyDescent="0.3">
      <c r="A18" s="14" t="s">
        <v>47</v>
      </c>
      <c r="B18" s="12" t="s">
        <v>48</v>
      </c>
      <c r="C18" s="13">
        <v>1</v>
      </c>
      <c r="D18" s="14" t="s">
        <v>37</v>
      </c>
      <c r="E18" s="12" t="s">
        <v>97</v>
      </c>
      <c r="F18" s="12" t="s">
        <v>17</v>
      </c>
      <c r="G18" s="14" t="s">
        <v>28</v>
      </c>
      <c r="H18" s="15">
        <v>656900471</v>
      </c>
      <c r="I18" s="12">
        <v>199000</v>
      </c>
      <c r="J18" s="23">
        <v>15</v>
      </c>
      <c r="K18" s="27">
        <f>'산출내역서(종합)'!O19</f>
        <v>0</v>
      </c>
      <c r="L18" s="25">
        <f>(I18-K18)/I18</f>
        <v>1</v>
      </c>
      <c r="M18" s="22">
        <f t="shared" si="0"/>
        <v>0</v>
      </c>
    </row>
    <row r="19" spans="1:13" x14ac:dyDescent="0.3">
      <c r="A19" s="14" t="s">
        <v>49</v>
      </c>
      <c r="B19" s="12" t="s">
        <v>50</v>
      </c>
      <c r="C19" s="13">
        <v>1</v>
      </c>
      <c r="D19" s="14" t="s">
        <v>26</v>
      </c>
      <c r="E19" s="12" t="s">
        <v>16</v>
      </c>
      <c r="F19" s="12" t="s">
        <v>17</v>
      </c>
      <c r="G19" s="14" t="s">
        <v>28</v>
      </c>
      <c r="H19" s="15">
        <v>656904862</v>
      </c>
      <c r="I19" s="12">
        <v>186891</v>
      </c>
      <c r="J19" s="23">
        <v>225</v>
      </c>
      <c r="K19" s="27">
        <f>'산출내역서(종합)'!O20</f>
        <v>0</v>
      </c>
      <c r="L19" s="25">
        <f>(I19-K19)/I19</f>
        <v>1</v>
      </c>
      <c r="M19" s="22">
        <f t="shared" si="0"/>
        <v>0</v>
      </c>
    </row>
    <row r="20" spans="1:13" x14ac:dyDescent="0.3">
      <c r="A20" s="14" t="s">
        <v>51</v>
      </c>
      <c r="B20" s="12" t="s">
        <v>52</v>
      </c>
      <c r="C20" s="13">
        <v>10</v>
      </c>
      <c r="D20" s="14" t="s">
        <v>53</v>
      </c>
      <c r="E20" s="12" t="s">
        <v>54</v>
      </c>
      <c r="F20" s="12" t="s">
        <v>54</v>
      </c>
      <c r="G20" s="14" t="s">
        <v>42</v>
      </c>
      <c r="H20" s="15">
        <v>629600150</v>
      </c>
      <c r="I20" s="16"/>
      <c r="J20" s="23">
        <v>0</v>
      </c>
      <c r="K20" s="27">
        <f>'산출내역서(종합)'!O21</f>
        <v>0</v>
      </c>
      <c r="L20" s="25" t="s">
        <v>141</v>
      </c>
      <c r="M20" s="22">
        <f t="shared" si="0"/>
        <v>0</v>
      </c>
    </row>
    <row r="21" spans="1:13" x14ac:dyDescent="0.3">
      <c r="A21" s="19" t="s">
        <v>55</v>
      </c>
      <c r="B21" s="14" t="s">
        <v>56</v>
      </c>
      <c r="C21" s="13">
        <v>10</v>
      </c>
      <c r="D21" s="14" t="s">
        <v>53</v>
      </c>
      <c r="E21" s="14" t="s">
        <v>57</v>
      </c>
      <c r="F21" s="14" t="s">
        <v>57</v>
      </c>
      <c r="G21" s="14" t="s">
        <v>42</v>
      </c>
      <c r="H21" s="20">
        <v>682400050</v>
      </c>
      <c r="I21" s="14"/>
      <c r="J21" s="23">
        <v>0</v>
      </c>
      <c r="K21" s="27">
        <f>'산출내역서(종합)'!O22</f>
        <v>0</v>
      </c>
      <c r="L21" s="25" t="s">
        <v>141</v>
      </c>
      <c r="M21" s="22">
        <f t="shared" si="0"/>
        <v>0</v>
      </c>
    </row>
    <row r="22" spans="1:13" x14ac:dyDescent="0.3">
      <c r="A22" s="12" t="s">
        <v>58</v>
      </c>
      <c r="B22" s="12" t="s">
        <v>59</v>
      </c>
      <c r="C22" s="13">
        <v>6</v>
      </c>
      <c r="D22" s="14" t="s">
        <v>21</v>
      </c>
      <c r="E22" s="12" t="s">
        <v>60</v>
      </c>
      <c r="F22" s="12" t="s">
        <v>60</v>
      </c>
      <c r="G22" s="14" t="s">
        <v>42</v>
      </c>
      <c r="H22" s="15">
        <v>684100140</v>
      </c>
      <c r="I22" s="16">
        <v>660000</v>
      </c>
      <c r="J22" s="23">
        <v>0</v>
      </c>
      <c r="K22" s="27">
        <f>'산출내역서(종합)'!O23</f>
        <v>0</v>
      </c>
      <c r="L22" s="25">
        <f>(I22-K22)/I22</f>
        <v>1</v>
      </c>
      <c r="M22" s="22">
        <f t="shared" si="0"/>
        <v>0</v>
      </c>
    </row>
    <row r="23" spans="1:13" x14ac:dyDescent="0.3">
      <c r="A23" s="14" t="s">
        <v>61</v>
      </c>
      <c r="B23" s="12" t="s">
        <v>62</v>
      </c>
      <c r="C23" s="13">
        <v>5</v>
      </c>
      <c r="D23" s="14" t="s">
        <v>21</v>
      </c>
      <c r="E23" s="12" t="s">
        <v>33</v>
      </c>
      <c r="F23" s="12" t="s">
        <v>33</v>
      </c>
      <c r="G23" s="14" t="s">
        <v>18</v>
      </c>
      <c r="H23" s="15">
        <v>698700370</v>
      </c>
      <c r="I23" s="16"/>
      <c r="J23" s="23">
        <v>1070</v>
      </c>
      <c r="K23" s="27">
        <f>'산출내역서(종합)'!O24</f>
        <v>0</v>
      </c>
      <c r="L23" s="25" t="s">
        <v>141</v>
      </c>
      <c r="M23" s="22">
        <f t="shared" si="0"/>
        <v>0</v>
      </c>
    </row>
    <row r="24" spans="1:13" x14ac:dyDescent="0.3">
      <c r="A24" s="14" t="s">
        <v>63</v>
      </c>
      <c r="B24" s="12" t="s">
        <v>64</v>
      </c>
      <c r="C24" s="13">
        <v>3.3</v>
      </c>
      <c r="D24" s="14" t="s">
        <v>21</v>
      </c>
      <c r="E24" s="12" t="s">
        <v>128</v>
      </c>
      <c r="F24" s="12" t="s">
        <v>17</v>
      </c>
      <c r="G24" s="14" t="s">
        <v>28</v>
      </c>
      <c r="H24" s="15">
        <v>656900502</v>
      </c>
      <c r="I24" s="12">
        <v>923407</v>
      </c>
      <c r="J24" s="23">
        <v>0</v>
      </c>
      <c r="K24" s="27">
        <f>'산출내역서(종합)'!O25</f>
        <v>0</v>
      </c>
      <c r="L24" s="25">
        <f>(I24-K24)/I24</f>
        <v>1</v>
      </c>
      <c r="M24" s="22">
        <f t="shared" si="0"/>
        <v>0</v>
      </c>
    </row>
    <row r="25" spans="1:13" x14ac:dyDescent="0.3">
      <c r="A25" s="14"/>
      <c r="B25" s="12" t="s">
        <v>65</v>
      </c>
      <c r="C25" s="13">
        <v>500</v>
      </c>
      <c r="D25" s="14" t="s">
        <v>66</v>
      </c>
      <c r="E25" s="12" t="s">
        <v>127</v>
      </c>
      <c r="F25" s="12" t="s">
        <v>17</v>
      </c>
      <c r="G25" s="14" t="s">
        <v>28</v>
      </c>
      <c r="H25" s="15">
        <v>656900510</v>
      </c>
      <c r="I25" s="16"/>
      <c r="J25" s="23">
        <v>0</v>
      </c>
      <c r="K25" s="27">
        <f>'산출내역서(종합)'!O26</f>
        <v>0</v>
      </c>
      <c r="L25" s="25" t="s">
        <v>141</v>
      </c>
      <c r="M25" s="22">
        <f t="shared" si="0"/>
        <v>0</v>
      </c>
    </row>
    <row r="26" spans="1:13" x14ac:dyDescent="0.3">
      <c r="A26" s="14"/>
      <c r="B26" s="12" t="s">
        <v>65</v>
      </c>
      <c r="C26" s="13">
        <v>300</v>
      </c>
      <c r="D26" s="14" t="s">
        <v>66</v>
      </c>
      <c r="E26" s="12" t="s">
        <v>127</v>
      </c>
      <c r="F26" s="12" t="s">
        <v>17</v>
      </c>
      <c r="G26" s="14" t="s">
        <v>28</v>
      </c>
      <c r="H26" s="15">
        <v>656900510</v>
      </c>
      <c r="I26" s="16"/>
      <c r="J26" s="23">
        <v>0</v>
      </c>
      <c r="K26" s="27">
        <f>'산출내역서(종합)'!O27</f>
        <v>0</v>
      </c>
      <c r="L26" s="25" t="s">
        <v>141</v>
      </c>
      <c r="M26" s="22">
        <f t="shared" si="0"/>
        <v>0</v>
      </c>
    </row>
    <row r="27" spans="1:13" x14ac:dyDescent="0.3">
      <c r="A27" s="14" t="s">
        <v>67</v>
      </c>
      <c r="B27" s="12" t="s">
        <v>65</v>
      </c>
      <c r="C27" s="13">
        <v>1000</v>
      </c>
      <c r="D27" s="14" t="s">
        <v>68</v>
      </c>
      <c r="E27" s="12" t="s">
        <v>127</v>
      </c>
      <c r="F27" s="12" t="s">
        <v>69</v>
      </c>
      <c r="G27" s="14" t="s">
        <v>28</v>
      </c>
      <c r="H27" s="15">
        <v>656900510</v>
      </c>
      <c r="I27" s="16"/>
      <c r="J27" s="23">
        <v>0</v>
      </c>
      <c r="K27" s="27">
        <f>'산출내역서(종합)'!O28</f>
        <v>0</v>
      </c>
      <c r="L27" s="25" t="s">
        <v>141</v>
      </c>
      <c r="M27" s="22">
        <f t="shared" si="0"/>
        <v>0</v>
      </c>
    </row>
    <row r="28" spans="1:13" x14ac:dyDescent="0.3">
      <c r="A28" s="14"/>
      <c r="B28" s="12" t="s">
        <v>65</v>
      </c>
      <c r="C28" s="13">
        <v>200</v>
      </c>
      <c r="D28" s="14" t="s">
        <v>66</v>
      </c>
      <c r="E28" s="12" t="s">
        <v>127</v>
      </c>
      <c r="F28" s="12" t="s">
        <v>17</v>
      </c>
      <c r="G28" s="14" t="s">
        <v>28</v>
      </c>
      <c r="H28" s="15">
        <v>656900510</v>
      </c>
      <c r="I28" s="16"/>
      <c r="J28" s="23">
        <v>0</v>
      </c>
      <c r="K28" s="27">
        <f>'산출내역서(종합)'!O29</f>
        <v>0</v>
      </c>
      <c r="L28" s="25" t="s">
        <v>141</v>
      </c>
      <c r="M28" s="22">
        <f t="shared" si="0"/>
        <v>0</v>
      </c>
    </row>
    <row r="29" spans="1:13" x14ac:dyDescent="0.3">
      <c r="A29" s="14" t="s">
        <v>70</v>
      </c>
      <c r="B29" s="12" t="s">
        <v>71</v>
      </c>
      <c r="C29" s="13">
        <v>1</v>
      </c>
      <c r="D29" s="14" t="s">
        <v>21</v>
      </c>
      <c r="E29" s="12" t="s">
        <v>72</v>
      </c>
      <c r="F29" s="12" t="s">
        <v>72</v>
      </c>
      <c r="G29" s="14" t="s">
        <v>28</v>
      </c>
      <c r="H29" s="15">
        <v>685100120</v>
      </c>
      <c r="I29" s="16">
        <v>10500</v>
      </c>
      <c r="J29" s="23">
        <v>980</v>
      </c>
      <c r="K29" s="27">
        <f>'산출내역서(종합)'!O30</f>
        <v>0</v>
      </c>
      <c r="L29" s="25">
        <f t="shared" ref="L29:L38" si="1">(I29-K29)/I29</f>
        <v>1</v>
      </c>
      <c r="M29" s="22">
        <f t="shared" si="0"/>
        <v>0</v>
      </c>
    </row>
    <row r="30" spans="1:13" x14ac:dyDescent="0.3">
      <c r="A30" s="14" t="s">
        <v>73</v>
      </c>
      <c r="B30" s="12" t="s">
        <v>74</v>
      </c>
      <c r="C30" s="13">
        <v>1</v>
      </c>
      <c r="D30" s="14" t="s">
        <v>75</v>
      </c>
      <c r="E30" s="12" t="s">
        <v>72</v>
      </c>
      <c r="F30" s="12" t="s">
        <v>72</v>
      </c>
      <c r="G30" s="14" t="s">
        <v>28</v>
      </c>
      <c r="H30" s="15">
        <v>685100200</v>
      </c>
      <c r="I30" s="16">
        <v>368340</v>
      </c>
      <c r="J30" s="23">
        <v>0</v>
      </c>
      <c r="K30" s="27">
        <f>'산출내역서(종합)'!O31</f>
        <v>0</v>
      </c>
      <c r="L30" s="25">
        <f t="shared" si="1"/>
        <v>1</v>
      </c>
      <c r="M30" s="22">
        <f t="shared" si="0"/>
        <v>0</v>
      </c>
    </row>
    <row r="31" spans="1:13" x14ac:dyDescent="0.3">
      <c r="A31" s="14" t="s">
        <v>76</v>
      </c>
      <c r="B31" s="12" t="s">
        <v>77</v>
      </c>
      <c r="C31" s="13">
        <v>1</v>
      </c>
      <c r="D31" s="14" t="s">
        <v>75</v>
      </c>
      <c r="E31" s="12" t="s">
        <v>72</v>
      </c>
      <c r="F31" s="12" t="s">
        <v>72</v>
      </c>
      <c r="G31" s="14" t="s">
        <v>28</v>
      </c>
      <c r="H31" s="15">
        <v>685100250</v>
      </c>
      <c r="I31" s="16">
        <v>442008</v>
      </c>
      <c r="J31" s="23">
        <v>0</v>
      </c>
      <c r="K31" s="27">
        <f>'산출내역서(종합)'!O32</f>
        <v>0</v>
      </c>
      <c r="L31" s="25">
        <f t="shared" si="1"/>
        <v>1</v>
      </c>
      <c r="M31" s="22">
        <f t="shared" si="0"/>
        <v>0</v>
      </c>
    </row>
    <row r="32" spans="1:13" x14ac:dyDescent="0.3">
      <c r="A32" s="14" t="s">
        <v>78</v>
      </c>
      <c r="B32" s="12" t="s">
        <v>79</v>
      </c>
      <c r="C32" s="13">
        <v>1</v>
      </c>
      <c r="D32" s="14" t="s">
        <v>75</v>
      </c>
      <c r="E32" s="12" t="s">
        <v>72</v>
      </c>
      <c r="F32" s="12" t="s">
        <v>72</v>
      </c>
      <c r="G32" s="14" t="s">
        <v>28</v>
      </c>
      <c r="H32" s="15">
        <v>685100260</v>
      </c>
      <c r="I32" s="16">
        <v>478842</v>
      </c>
      <c r="J32" s="23">
        <v>0</v>
      </c>
      <c r="K32" s="27">
        <f>'산출내역서(종합)'!O33</f>
        <v>0</v>
      </c>
      <c r="L32" s="25">
        <f t="shared" si="1"/>
        <v>1</v>
      </c>
      <c r="M32" s="22">
        <f t="shared" si="0"/>
        <v>0</v>
      </c>
    </row>
    <row r="33" spans="1:13" x14ac:dyDescent="0.3">
      <c r="A33" s="14" t="s">
        <v>80</v>
      </c>
      <c r="B33" s="12" t="s">
        <v>81</v>
      </c>
      <c r="C33" s="13">
        <v>1</v>
      </c>
      <c r="D33" s="14" t="s">
        <v>75</v>
      </c>
      <c r="E33" s="12" t="s">
        <v>72</v>
      </c>
      <c r="F33" s="12" t="s">
        <v>72</v>
      </c>
      <c r="G33" s="14" t="s">
        <v>28</v>
      </c>
      <c r="H33" s="15">
        <v>685100220</v>
      </c>
      <c r="I33" s="16">
        <v>552510</v>
      </c>
      <c r="J33" s="23">
        <v>0</v>
      </c>
      <c r="K33" s="27">
        <f>'산출내역서(종합)'!O34</f>
        <v>0</v>
      </c>
      <c r="L33" s="25">
        <f t="shared" si="1"/>
        <v>1</v>
      </c>
      <c r="M33" s="22">
        <f t="shared" si="0"/>
        <v>0</v>
      </c>
    </row>
    <row r="34" spans="1:13" x14ac:dyDescent="0.3">
      <c r="A34" s="14" t="s">
        <v>82</v>
      </c>
      <c r="B34" s="12" t="s">
        <v>83</v>
      </c>
      <c r="C34" s="13">
        <v>1</v>
      </c>
      <c r="D34" s="14" t="s">
        <v>75</v>
      </c>
      <c r="E34" s="12" t="s">
        <v>72</v>
      </c>
      <c r="F34" s="12" t="s">
        <v>72</v>
      </c>
      <c r="G34" s="14" t="s">
        <v>28</v>
      </c>
      <c r="H34" s="15">
        <v>658100230</v>
      </c>
      <c r="I34" s="16">
        <v>694981</v>
      </c>
      <c r="J34" s="23">
        <v>0</v>
      </c>
      <c r="K34" s="27">
        <f>'산출내역서(종합)'!O35</f>
        <v>0</v>
      </c>
      <c r="L34" s="25">
        <f t="shared" si="1"/>
        <v>1</v>
      </c>
      <c r="M34" s="22">
        <f t="shared" si="0"/>
        <v>0</v>
      </c>
    </row>
    <row r="35" spans="1:13" x14ac:dyDescent="0.3">
      <c r="A35" s="14" t="s">
        <v>84</v>
      </c>
      <c r="B35" s="12" t="s">
        <v>85</v>
      </c>
      <c r="C35" s="13">
        <v>1</v>
      </c>
      <c r="D35" s="14" t="s">
        <v>75</v>
      </c>
      <c r="E35" s="12" t="s">
        <v>72</v>
      </c>
      <c r="F35" s="12" t="s">
        <v>72</v>
      </c>
      <c r="G35" s="14" t="s">
        <v>28</v>
      </c>
      <c r="H35" s="15">
        <v>685100240</v>
      </c>
      <c r="I35" s="16">
        <v>736680</v>
      </c>
      <c r="J35" s="23">
        <v>0</v>
      </c>
      <c r="K35" s="27">
        <f>'산출내역서(종합)'!O36</f>
        <v>0</v>
      </c>
      <c r="L35" s="25">
        <f t="shared" si="1"/>
        <v>1</v>
      </c>
      <c r="M35" s="22">
        <f t="shared" si="0"/>
        <v>0</v>
      </c>
    </row>
    <row r="36" spans="1:13" x14ac:dyDescent="0.3">
      <c r="A36" s="14" t="s">
        <v>86</v>
      </c>
      <c r="B36" s="12" t="s">
        <v>87</v>
      </c>
      <c r="C36" s="13">
        <v>1</v>
      </c>
      <c r="D36" s="14" t="s">
        <v>75</v>
      </c>
      <c r="E36" s="12" t="s">
        <v>72</v>
      </c>
      <c r="F36" s="12" t="s">
        <v>72</v>
      </c>
      <c r="G36" s="14" t="s">
        <v>28</v>
      </c>
      <c r="H36" s="15">
        <v>685100130</v>
      </c>
      <c r="I36" s="16">
        <v>110502</v>
      </c>
      <c r="J36" s="23">
        <v>0</v>
      </c>
      <c r="K36" s="27">
        <f>'산출내역서(종합)'!O37</f>
        <v>0</v>
      </c>
      <c r="L36" s="25">
        <f t="shared" si="1"/>
        <v>1</v>
      </c>
      <c r="M36" s="22">
        <f t="shared" si="0"/>
        <v>0</v>
      </c>
    </row>
    <row r="37" spans="1:13" x14ac:dyDescent="0.3">
      <c r="A37" s="14" t="s">
        <v>88</v>
      </c>
      <c r="B37" s="12" t="s">
        <v>89</v>
      </c>
      <c r="C37" s="13">
        <v>1</v>
      </c>
      <c r="D37" s="14" t="s">
        <v>75</v>
      </c>
      <c r="E37" s="12" t="s">
        <v>72</v>
      </c>
      <c r="F37" s="12" t="s">
        <v>72</v>
      </c>
      <c r="G37" s="14" t="s">
        <v>28</v>
      </c>
      <c r="H37" s="15">
        <v>685100160</v>
      </c>
      <c r="I37" s="16">
        <v>184170</v>
      </c>
      <c r="J37" s="23">
        <v>0</v>
      </c>
      <c r="K37" s="27">
        <f>'산출내역서(종합)'!O38</f>
        <v>0</v>
      </c>
      <c r="L37" s="25">
        <f t="shared" si="1"/>
        <v>1</v>
      </c>
      <c r="M37" s="22">
        <f t="shared" si="0"/>
        <v>0</v>
      </c>
    </row>
    <row r="38" spans="1:13" x14ac:dyDescent="0.3">
      <c r="A38" s="14" t="s">
        <v>90</v>
      </c>
      <c r="B38" s="12" t="s">
        <v>91</v>
      </c>
      <c r="C38" s="13">
        <v>1</v>
      </c>
      <c r="D38" s="14" t="s">
        <v>75</v>
      </c>
      <c r="E38" s="12" t="s">
        <v>72</v>
      </c>
      <c r="F38" s="12" t="s">
        <v>72</v>
      </c>
      <c r="G38" s="14" t="s">
        <v>28</v>
      </c>
      <c r="H38" s="15">
        <v>685100180</v>
      </c>
      <c r="I38" s="16">
        <v>294672</v>
      </c>
      <c r="J38" s="23">
        <v>0</v>
      </c>
      <c r="K38" s="27">
        <f>'산출내역서(종합)'!O39</f>
        <v>0</v>
      </c>
      <c r="L38" s="25">
        <f t="shared" si="1"/>
        <v>1</v>
      </c>
      <c r="M38" s="22">
        <f t="shared" si="0"/>
        <v>0</v>
      </c>
    </row>
    <row r="39" spans="1:13" x14ac:dyDescent="0.3">
      <c r="A39" s="14" t="s">
        <v>93</v>
      </c>
      <c r="B39" s="12" t="s">
        <v>94</v>
      </c>
      <c r="C39" s="13">
        <v>1000</v>
      </c>
      <c r="D39" s="14" t="s">
        <v>21</v>
      </c>
      <c r="E39" s="12" t="s">
        <v>128</v>
      </c>
      <c r="F39" s="12" t="s">
        <v>17</v>
      </c>
      <c r="G39" s="14" t="s">
        <v>28</v>
      </c>
      <c r="H39" s="15">
        <v>656903110</v>
      </c>
      <c r="I39" s="16"/>
      <c r="J39" s="23">
        <v>255</v>
      </c>
      <c r="K39" s="27">
        <f>'산출내역서(종합)'!O40</f>
        <v>0</v>
      </c>
      <c r="L39" s="25" t="s">
        <v>141</v>
      </c>
      <c r="M39" s="22">
        <f t="shared" si="0"/>
        <v>0</v>
      </c>
    </row>
    <row r="40" spans="1:13" x14ac:dyDescent="0.3">
      <c r="A40" s="14" t="s">
        <v>95</v>
      </c>
      <c r="B40" s="12" t="s">
        <v>96</v>
      </c>
      <c r="C40" s="13">
        <v>500</v>
      </c>
      <c r="D40" s="14" t="s">
        <v>21</v>
      </c>
      <c r="E40" s="12" t="s">
        <v>128</v>
      </c>
      <c r="F40" s="12" t="s">
        <v>17</v>
      </c>
      <c r="G40" s="14" t="s">
        <v>28</v>
      </c>
      <c r="H40" s="15">
        <v>656903110</v>
      </c>
      <c r="I40" s="16"/>
      <c r="J40" s="23">
        <v>10</v>
      </c>
      <c r="K40" s="27">
        <f>'산출내역서(종합)'!O41</f>
        <v>0</v>
      </c>
      <c r="L40" s="25" t="s">
        <v>141</v>
      </c>
      <c r="M40" s="22">
        <f t="shared" si="0"/>
        <v>0</v>
      </c>
    </row>
    <row r="41" spans="1:13" x14ac:dyDescent="0.3">
      <c r="A41" s="14" t="s">
        <v>98</v>
      </c>
      <c r="B41" s="12" t="s">
        <v>99</v>
      </c>
      <c r="C41" s="13">
        <v>1</v>
      </c>
      <c r="D41" s="14" t="s">
        <v>37</v>
      </c>
      <c r="E41" s="12" t="s">
        <v>127</v>
      </c>
      <c r="F41" s="12" t="s">
        <v>17</v>
      </c>
      <c r="G41" s="14" t="s">
        <v>28</v>
      </c>
      <c r="H41" s="15">
        <v>656900761</v>
      </c>
      <c r="I41" s="16">
        <v>20700</v>
      </c>
      <c r="J41" s="23">
        <v>0</v>
      </c>
      <c r="K41" s="27">
        <f>'산출내역서(종합)'!O42</f>
        <v>0</v>
      </c>
      <c r="L41" s="25">
        <f t="shared" ref="L41:L52" si="2">(I41-K41)/I41</f>
        <v>1</v>
      </c>
      <c r="M41" s="22">
        <f t="shared" si="0"/>
        <v>0</v>
      </c>
    </row>
    <row r="42" spans="1:13" x14ac:dyDescent="0.3">
      <c r="A42" s="14" t="s">
        <v>100</v>
      </c>
      <c r="B42" s="12" t="s">
        <v>101</v>
      </c>
      <c r="C42" s="13">
        <v>1</v>
      </c>
      <c r="D42" s="14" t="s">
        <v>37</v>
      </c>
      <c r="E42" s="12" t="s">
        <v>127</v>
      </c>
      <c r="F42" s="12" t="s">
        <v>17</v>
      </c>
      <c r="G42" s="14" t="s">
        <v>28</v>
      </c>
      <c r="H42" s="15">
        <v>656900771</v>
      </c>
      <c r="I42" s="16">
        <v>15334</v>
      </c>
      <c r="J42" s="23">
        <v>475</v>
      </c>
      <c r="K42" s="27">
        <f>'산출내역서(종합)'!O43</f>
        <v>0</v>
      </c>
      <c r="L42" s="25">
        <f t="shared" si="2"/>
        <v>1</v>
      </c>
      <c r="M42" s="22">
        <f t="shared" si="0"/>
        <v>0</v>
      </c>
    </row>
    <row r="43" spans="1:13" x14ac:dyDescent="0.3">
      <c r="A43" s="14" t="s">
        <v>102</v>
      </c>
      <c r="B43" s="12" t="s">
        <v>103</v>
      </c>
      <c r="C43" s="13">
        <v>1</v>
      </c>
      <c r="D43" s="14" t="s">
        <v>37</v>
      </c>
      <c r="E43" s="12" t="s">
        <v>128</v>
      </c>
      <c r="F43" s="12" t="s">
        <v>17</v>
      </c>
      <c r="G43" s="14" t="s">
        <v>34</v>
      </c>
      <c r="H43" s="15">
        <v>656900783</v>
      </c>
      <c r="I43" s="16">
        <v>20700</v>
      </c>
      <c r="J43" s="23">
        <v>80</v>
      </c>
      <c r="K43" s="27">
        <f>'산출내역서(종합)'!O44</f>
        <v>0</v>
      </c>
      <c r="L43" s="25">
        <f t="shared" si="2"/>
        <v>1</v>
      </c>
      <c r="M43" s="22">
        <f t="shared" si="0"/>
        <v>0</v>
      </c>
    </row>
    <row r="44" spans="1:13" x14ac:dyDescent="0.3">
      <c r="A44" s="14" t="s">
        <v>104</v>
      </c>
      <c r="B44" s="12" t="s">
        <v>105</v>
      </c>
      <c r="C44" s="13">
        <v>1</v>
      </c>
      <c r="D44" s="14" t="s">
        <v>106</v>
      </c>
      <c r="E44" s="12" t="s">
        <v>128</v>
      </c>
      <c r="F44" s="12" t="s">
        <v>17</v>
      </c>
      <c r="G44" s="14" t="s">
        <v>28</v>
      </c>
      <c r="H44" s="15">
        <v>656900813</v>
      </c>
      <c r="I44" s="16">
        <v>191084</v>
      </c>
      <c r="J44" s="23">
        <v>425</v>
      </c>
      <c r="K44" s="27">
        <f>'산출내역서(종합)'!O45</f>
        <v>0</v>
      </c>
      <c r="L44" s="25">
        <f t="shared" si="2"/>
        <v>1</v>
      </c>
      <c r="M44" s="22">
        <f t="shared" si="0"/>
        <v>0</v>
      </c>
    </row>
    <row r="45" spans="1:13" x14ac:dyDescent="0.3">
      <c r="A45" s="14" t="s">
        <v>107</v>
      </c>
      <c r="B45" s="12" t="s">
        <v>108</v>
      </c>
      <c r="C45" s="13">
        <v>1</v>
      </c>
      <c r="D45" s="14" t="s">
        <v>37</v>
      </c>
      <c r="E45" s="12" t="s">
        <v>128</v>
      </c>
      <c r="F45" s="12" t="s">
        <v>17</v>
      </c>
      <c r="G45" s="14" t="s">
        <v>28</v>
      </c>
      <c r="H45" s="15">
        <v>656900823</v>
      </c>
      <c r="I45" s="16">
        <v>18000</v>
      </c>
      <c r="J45" s="23">
        <v>5600</v>
      </c>
      <c r="K45" s="27">
        <f>'산출내역서(종합)'!O46</f>
        <v>0</v>
      </c>
      <c r="L45" s="25">
        <f t="shared" si="2"/>
        <v>1</v>
      </c>
      <c r="M45" s="22">
        <f t="shared" si="0"/>
        <v>0</v>
      </c>
    </row>
    <row r="46" spans="1:13" x14ac:dyDescent="0.3">
      <c r="A46" s="14" t="s">
        <v>109</v>
      </c>
      <c r="B46" s="12" t="s">
        <v>110</v>
      </c>
      <c r="C46" s="13">
        <v>1</v>
      </c>
      <c r="D46" s="14" t="s">
        <v>37</v>
      </c>
      <c r="E46" s="12" t="s">
        <v>127</v>
      </c>
      <c r="F46" s="12" t="s">
        <v>17</v>
      </c>
      <c r="G46" s="14" t="s">
        <v>28</v>
      </c>
      <c r="H46" s="15">
        <v>656900871</v>
      </c>
      <c r="I46" s="12">
        <v>14546</v>
      </c>
      <c r="J46" s="23">
        <v>25</v>
      </c>
      <c r="K46" s="27">
        <f>'산출내역서(종합)'!O47</f>
        <v>0</v>
      </c>
      <c r="L46" s="25">
        <f t="shared" si="2"/>
        <v>1</v>
      </c>
      <c r="M46" s="22">
        <f t="shared" si="0"/>
        <v>0</v>
      </c>
    </row>
    <row r="47" spans="1:13" x14ac:dyDescent="0.3">
      <c r="A47" s="14" t="s">
        <v>111</v>
      </c>
      <c r="B47" s="12" t="s">
        <v>112</v>
      </c>
      <c r="C47" s="13">
        <v>1</v>
      </c>
      <c r="D47" s="14" t="s">
        <v>37</v>
      </c>
      <c r="E47" s="12" t="s">
        <v>127</v>
      </c>
      <c r="F47" s="12" t="s">
        <v>17</v>
      </c>
      <c r="G47" s="14" t="s">
        <v>28</v>
      </c>
      <c r="H47" s="15">
        <v>656900881</v>
      </c>
      <c r="I47" s="12">
        <v>17700</v>
      </c>
      <c r="J47" s="23">
        <v>750</v>
      </c>
      <c r="K47" s="27">
        <f>'산출내역서(종합)'!O48</f>
        <v>0</v>
      </c>
      <c r="L47" s="25">
        <f t="shared" si="2"/>
        <v>1</v>
      </c>
      <c r="M47" s="22">
        <f t="shared" si="0"/>
        <v>0</v>
      </c>
    </row>
    <row r="48" spans="1:13" x14ac:dyDescent="0.3">
      <c r="A48" s="12" t="s">
        <v>113</v>
      </c>
      <c r="B48" s="12" t="s">
        <v>114</v>
      </c>
      <c r="C48" s="13">
        <v>1</v>
      </c>
      <c r="D48" s="14" t="s">
        <v>21</v>
      </c>
      <c r="E48" s="12" t="s">
        <v>92</v>
      </c>
      <c r="F48" s="12" t="s">
        <v>92</v>
      </c>
      <c r="G48" s="14" t="s">
        <v>28</v>
      </c>
      <c r="H48" s="15">
        <v>692900170</v>
      </c>
      <c r="I48" s="16">
        <v>48500</v>
      </c>
      <c r="J48" s="23">
        <v>1005</v>
      </c>
      <c r="K48" s="27">
        <f>'산출내역서(종합)'!O49</f>
        <v>0</v>
      </c>
      <c r="L48" s="25">
        <f t="shared" si="2"/>
        <v>1</v>
      </c>
      <c r="M48" s="22">
        <f t="shared" si="0"/>
        <v>0</v>
      </c>
    </row>
    <row r="49" spans="1:13" x14ac:dyDescent="0.3">
      <c r="A49" s="14" t="s">
        <v>115</v>
      </c>
      <c r="B49" s="12" t="s">
        <v>116</v>
      </c>
      <c r="C49" s="13">
        <v>1</v>
      </c>
      <c r="D49" s="14" t="s">
        <v>21</v>
      </c>
      <c r="E49" s="12" t="s">
        <v>92</v>
      </c>
      <c r="F49" s="12" t="s">
        <v>92</v>
      </c>
      <c r="G49" s="14" t="s">
        <v>28</v>
      </c>
      <c r="H49" s="15">
        <v>692900170</v>
      </c>
      <c r="I49" s="16">
        <v>48500</v>
      </c>
      <c r="J49" s="23">
        <v>0</v>
      </c>
      <c r="K49" s="27">
        <f>'산출내역서(종합)'!O50</f>
        <v>0</v>
      </c>
      <c r="L49" s="25">
        <f t="shared" si="2"/>
        <v>1</v>
      </c>
      <c r="M49" s="22">
        <f t="shared" si="0"/>
        <v>0</v>
      </c>
    </row>
    <row r="50" spans="1:13" x14ac:dyDescent="0.3">
      <c r="A50" s="12" t="s">
        <v>117</v>
      </c>
      <c r="B50" s="12" t="s">
        <v>118</v>
      </c>
      <c r="C50" s="13">
        <v>1</v>
      </c>
      <c r="D50" s="14" t="s">
        <v>21</v>
      </c>
      <c r="E50" s="12" t="s">
        <v>92</v>
      </c>
      <c r="F50" s="12" t="s">
        <v>92</v>
      </c>
      <c r="G50" s="14" t="s">
        <v>28</v>
      </c>
      <c r="H50" s="15">
        <v>692900010</v>
      </c>
      <c r="I50" s="16">
        <v>30600</v>
      </c>
      <c r="J50" s="23">
        <v>0</v>
      </c>
      <c r="K50" s="27">
        <f>'산출내역서(종합)'!O51</f>
        <v>0</v>
      </c>
      <c r="L50" s="25">
        <f t="shared" si="2"/>
        <v>1</v>
      </c>
      <c r="M50" s="22">
        <f t="shared" si="0"/>
        <v>0</v>
      </c>
    </row>
    <row r="51" spans="1:13" x14ac:dyDescent="0.3">
      <c r="A51" s="12" t="s">
        <v>119</v>
      </c>
      <c r="B51" s="12" t="s">
        <v>120</v>
      </c>
      <c r="C51" s="13">
        <v>1</v>
      </c>
      <c r="D51" s="14" t="s">
        <v>21</v>
      </c>
      <c r="E51" s="12" t="s">
        <v>92</v>
      </c>
      <c r="F51" s="12" t="s">
        <v>92</v>
      </c>
      <c r="G51" s="14" t="s">
        <v>28</v>
      </c>
      <c r="H51" s="15">
        <v>692900040</v>
      </c>
      <c r="I51" s="16">
        <v>17000</v>
      </c>
      <c r="J51" s="23">
        <v>165</v>
      </c>
      <c r="K51" s="27">
        <f>'산출내역서(종합)'!O52</f>
        <v>0</v>
      </c>
      <c r="L51" s="25">
        <f t="shared" si="2"/>
        <v>1</v>
      </c>
      <c r="M51" s="22">
        <f t="shared" si="0"/>
        <v>0</v>
      </c>
    </row>
    <row r="52" spans="1:13" ht="14.25" thickBot="1" x14ac:dyDescent="0.35">
      <c r="A52" s="45" t="s">
        <v>121</v>
      </c>
      <c r="B52" s="45" t="s">
        <v>122</v>
      </c>
      <c r="C52" s="46">
        <v>7</v>
      </c>
      <c r="D52" s="47" t="s">
        <v>21</v>
      </c>
      <c r="E52" s="45" t="s">
        <v>123</v>
      </c>
      <c r="F52" s="45" t="s">
        <v>123</v>
      </c>
      <c r="G52" s="47" t="s">
        <v>42</v>
      </c>
      <c r="H52" s="48" t="s">
        <v>124</v>
      </c>
      <c r="I52" s="49">
        <v>880000</v>
      </c>
      <c r="J52" s="51">
        <v>0</v>
      </c>
      <c r="K52" s="28">
        <f>'산출내역서(종합)'!O53</f>
        <v>0</v>
      </c>
      <c r="L52" s="52">
        <f t="shared" si="2"/>
        <v>1</v>
      </c>
      <c r="M52" s="54">
        <f t="shared" si="0"/>
        <v>0</v>
      </c>
    </row>
    <row r="53" spans="1:13" ht="18.75" customHeight="1" thickTop="1" x14ac:dyDescent="0.3">
      <c r="A53" s="71" t="s">
        <v>125</v>
      </c>
      <c r="B53" s="72"/>
      <c r="C53" s="72"/>
      <c r="D53" s="72"/>
      <c r="E53" s="72"/>
      <c r="F53" s="72"/>
      <c r="G53" s="72"/>
      <c r="H53" s="73"/>
      <c r="I53" s="33" t="s">
        <v>141</v>
      </c>
      <c r="J53" s="24">
        <f>SUM(J9:J52)</f>
        <v>11570</v>
      </c>
      <c r="K53" s="26" t="s">
        <v>141</v>
      </c>
      <c r="L53" s="26" t="s">
        <v>141</v>
      </c>
      <c r="M53" s="34">
        <f>SUM(M9:M52)</f>
        <v>0</v>
      </c>
    </row>
    <row r="54" spans="1:13" ht="17.25" x14ac:dyDescent="0.3">
      <c r="A54" s="2" t="s">
        <v>142</v>
      </c>
    </row>
    <row r="56" spans="1:13" ht="20.25" x14ac:dyDescent="0.3">
      <c r="A56" s="75" t="s">
        <v>143</v>
      </c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</row>
    <row r="58" spans="1:13" ht="20.25" x14ac:dyDescent="0.3">
      <c r="I58" s="29" t="s">
        <v>144</v>
      </c>
    </row>
    <row r="59" spans="1:13" ht="20.25" x14ac:dyDescent="0.3">
      <c r="I59" s="29" t="s">
        <v>145</v>
      </c>
    </row>
    <row r="60" spans="1:13" ht="20.25" x14ac:dyDescent="0.3">
      <c r="I60" s="29" t="s">
        <v>146</v>
      </c>
      <c r="M60" s="11" t="s">
        <v>147</v>
      </c>
    </row>
  </sheetData>
  <autoFilter ref="A8:M53" xr:uid="{BD9362A6-75C0-4AF9-AF64-F7C58C099DD5}">
    <filterColumn colId="9" showButton="0"/>
  </autoFilter>
  <mergeCells count="3">
    <mergeCell ref="A53:H53"/>
    <mergeCell ref="A56:M56"/>
    <mergeCell ref="A1:M1"/>
  </mergeCells>
  <phoneticPr fontId="2" type="noConversion"/>
  <printOptions horizontalCentered="1"/>
  <pageMargins left="0.23622047244094491" right="0.23622047244094491" top="0.27559055118110237" bottom="0.35433070866141736" header="0.31496062992125984" footer="0.31496062992125984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6D069-E9C3-41EC-9E0A-627E08F7F2E3}">
  <sheetPr>
    <pageSetUpPr fitToPage="1"/>
  </sheetPr>
  <dimension ref="A1:M60"/>
  <sheetViews>
    <sheetView view="pageBreakPreview" zoomScale="106" zoomScaleNormal="100" zoomScaleSheetLayoutView="106" workbookViewId="0">
      <pane xSplit="2" ySplit="8" topLeftCell="C36" activePane="bottomRight" state="frozen"/>
      <selection pane="topRight" activeCell="C1" sqref="C1"/>
      <selection pane="bottomLeft" activeCell="A2" sqref="A2"/>
      <selection pane="bottomRight" activeCell="K33" sqref="K33"/>
    </sheetView>
  </sheetViews>
  <sheetFormatPr defaultColWidth="9" defaultRowHeight="13.5" x14ac:dyDescent="0.3"/>
  <cols>
    <col min="1" max="1" width="13.25" style="8" customWidth="1"/>
    <col min="2" max="2" width="46.375" style="8" customWidth="1"/>
    <col min="3" max="3" width="7.75" style="9" customWidth="1"/>
    <col min="4" max="4" width="7.875" style="8" customWidth="1"/>
    <col min="5" max="5" width="21" style="8" customWidth="1"/>
    <col min="6" max="6" width="14.75" style="8" customWidth="1"/>
    <col min="7" max="7" width="9.5" style="8" customWidth="1"/>
    <col min="8" max="8" width="11.75" style="1" customWidth="1"/>
    <col min="9" max="9" width="11.375" style="8" customWidth="1"/>
    <col min="10" max="10" width="16.875" style="1" customWidth="1"/>
    <col min="11" max="11" width="12.5" style="1" customWidth="1"/>
    <col min="12" max="12" width="7.125" style="1" customWidth="1"/>
    <col min="13" max="13" width="20.25" style="10" customWidth="1"/>
    <col min="14" max="16384" width="9" style="1"/>
  </cols>
  <sheetData>
    <row r="1" spans="1:13" ht="31.5" x14ac:dyDescent="0.3">
      <c r="A1" s="74" t="s">
        <v>152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s="5" customFormat="1" ht="20.25" x14ac:dyDescent="0.3">
      <c r="A2" s="2"/>
      <c r="B2" s="3"/>
      <c r="C2" s="4"/>
      <c r="D2" s="3"/>
      <c r="E2" s="3"/>
      <c r="F2" s="3"/>
      <c r="G2" s="3"/>
      <c r="I2" s="3"/>
      <c r="M2" s="6"/>
    </row>
    <row r="3" spans="1:13" s="5" customFormat="1" ht="20.25" x14ac:dyDescent="0.3">
      <c r="A3" s="2" t="s">
        <v>134</v>
      </c>
      <c r="B3" s="3"/>
      <c r="C3" s="4"/>
      <c r="D3" s="3"/>
      <c r="E3" s="3"/>
      <c r="F3" s="3"/>
      <c r="G3" s="3"/>
      <c r="I3" s="3"/>
      <c r="M3" s="6"/>
    </row>
    <row r="4" spans="1:13" s="5" customFormat="1" ht="20.25" x14ac:dyDescent="0.3">
      <c r="A4" s="2"/>
      <c r="B4" s="3"/>
      <c r="C4" s="4"/>
      <c r="D4" s="3"/>
      <c r="E4" s="3"/>
      <c r="F4" s="3"/>
      <c r="G4" s="3"/>
      <c r="I4" s="3"/>
      <c r="M4" s="6"/>
    </row>
    <row r="5" spans="1:13" s="5" customFormat="1" ht="20.25" x14ac:dyDescent="0.3">
      <c r="A5" s="2" t="s">
        <v>131</v>
      </c>
      <c r="B5" s="3"/>
      <c r="C5" s="4"/>
      <c r="D5" s="3"/>
      <c r="E5" s="3"/>
      <c r="F5" s="3"/>
      <c r="G5" s="3"/>
      <c r="I5" s="3"/>
      <c r="M5" s="6"/>
    </row>
    <row r="6" spans="1:13" s="5" customFormat="1" ht="20.25" x14ac:dyDescent="0.3">
      <c r="A6" s="2"/>
      <c r="B6" s="3"/>
      <c r="C6" s="4"/>
      <c r="D6" s="3"/>
      <c r="E6" s="3"/>
      <c r="F6" s="3"/>
      <c r="G6" s="3"/>
      <c r="I6" s="3"/>
      <c r="M6" s="6"/>
    </row>
    <row r="7" spans="1:13" s="5" customFormat="1" ht="21" thickBot="1" x14ac:dyDescent="0.35">
      <c r="A7" s="2" t="s">
        <v>132</v>
      </c>
      <c r="B7" s="3"/>
      <c r="C7" s="4"/>
      <c r="D7" s="3"/>
      <c r="E7" s="3"/>
      <c r="F7" s="3"/>
      <c r="G7" s="3"/>
      <c r="I7" s="3"/>
      <c r="M7" s="55" t="s">
        <v>133</v>
      </c>
    </row>
    <row r="8" spans="1:13" ht="27.75" customHeight="1" thickBot="1" x14ac:dyDescent="0.35">
      <c r="A8" s="56" t="s">
        <v>0</v>
      </c>
      <c r="B8" s="56" t="s">
        <v>1</v>
      </c>
      <c r="C8" s="62" t="s">
        <v>2</v>
      </c>
      <c r="D8" s="56" t="s">
        <v>3</v>
      </c>
      <c r="E8" s="56" t="s">
        <v>4</v>
      </c>
      <c r="F8" s="56" t="s">
        <v>5</v>
      </c>
      <c r="G8" s="56" t="s">
        <v>6</v>
      </c>
      <c r="H8" s="57" t="s">
        <v>7</v>
      </c>
      <c r="I8" s="58" t="s">
        <v>8</v>
      </c>
      <c r="J8" s="61" t="s">
        <v>138</v>
      </c>
      <c r="K8" s="59" t="s">
        <v>148</v>
      </c>
      <c r="L8" s="60" t="s">
        <v>140</v>
      </c>
      <c r="M8" s="63" t="s">
        <v>129</v>
      </c>
    </row>
    <row r="9" spans="1:13" ht="14.25" thickTop="1" x14ac:dyDescent="0.3">
      <c r="A9" s="35" t="s">
        <v>13</v>
      </c>
      <c r="B9" s="35" t="s">
        <v>14</v>
      </c>
      <c r="C9" s="36">
        <v>1</v>
      </c>
      <c r="D9" s="37" t="s">
        <v>15</v>
      </c>
      <c r="E9" s="35" t="s">
        <v>16</v>
      </c>
      <c r="F9" s="35" t="s">
        <v>17</v>
      </c>
      <c r="G9" s="37" t="s">
        <v>18</v>
      </c>
      <c r="H9" s="38">
        <v>664001281</v>
      </c>
      <c r="I9" s="39">
        <v>30000</v>
      </c>
      <c r="J9" s="41">
        <v>0</v>
      </c>
      <c r="K9" s="65">
        <f>'산출내역서(종합)'!O10</f>
        <v>0</v>
      </c>
      <c r="L9" s="42">
        <f>(I9-K9)/I9</f>
        <v>1</v>
      </c>
      <c r="M9" s="64">
        <f>J9*K9</f>
        <v>0</v>
      </c>
    </row>
    <row r="10" spans="1:13" x14ac:dyDescent="0.3">
      <c r="A10" s="14" t="s">
        <v>19</v>
      </c>
      <c r="B10" s="12" t="s">
        <v>20</v>
      </c>
      <c r="C10" s="13">
        <v>8</v>
      </c>
      <c r="D10" s="14" t="s">
        <v>21</v>
      </c>
      <c r="E10" s="12" t="s">
        <v>22</v>
      </c>
      <c r="F10" s="12" t="s">
        <v>22</v>
      </c>
      <c r="G10" s="14" t="s">
        <v>18</v>
      </c>
      <c r="H10" s="18" t="s">
        <v>23</v>
      </c>
      <c r="I10" s="16"/>
      <c r="J10" s="23">
        <v>0</v>
      </c>
      <c r="K10" s="27">
        <f>'산출내역서(종합)'!O11</f>
        <v>0</v>
      </c>
      <c r="L10" s="25" t="s">
        <v>141</v>
      </c>
      <c r="M10" s="22">
        <f t="shared" ref="M10:M52" si="0">J10*K10</f>
        <v>0</v>
      </c>
    </row>
    <row r="11" spans="1:13" x14ac:dyDescent="0.3">
      <c r="A11" s="14" t="s">
        <v>24</v>
      </c>
      <c r="B11" s="12" t="s">
        <v>25</v>
      </c>
      <c r="C11" s="13">
        <v>1</v>
      </c>
      <c r="D11" s="14" t="s">
        <v>26</v>
      </c>
      <c r="E11" s="12" t="s">
        <v>126</v>
      </c>
      <c r="F11" s="12" t="s">
        <v>27</v>
      </c>
      <c r="G11" s="14" t="s">
        <v>28</v>
      </c>
      <c r="H11" s="15">
        <v>662900010</v>
      </c>
      <c r="I11" s="16">
        <v>264000</v>
      </c>
      <c r="J11" s="23">
        <v>0</v>
      </c>
      <c r="K11" s="27">
        <f>'산출내역서(종합)'!O12</f>
        <v>0</v>
      </c>
      <c r="L11" s="25">
        <f>(I11-K11)/I11</f>
        <v>1</v>
      </c>
      <c r="M11" s="22">
        <f t="shared" si="0"/>
        <v>0</v>
      </c>
    </row>
    <row r="12" spans="1:13" x14ac:dyDescent="0.3">
      <c r="A12" s="14" t="s">
        <v>29</v>
      </c>
      <c r="B12" s="12" t="s">
        <v>30</v>
      </c>
      <c r="C12" s="13">
        <v>1</v>
      </c>
      <c r="D12" s="14" t="s">
        <v>21</v>
      </c>
      <c r="E12" s="12" t="s">
        <v>127</v>
      </c>
      <c r="F12" s="12" t="s">
        <v>17</v>
      </c>
      <c r="G12" s="14" t="s">
        <v>28</v>
      </c>
      <c r="H12" s="15">
        <v>656900020</v>
      </c>
      <c r="I12" s="12">
        <v>30600</v>
      </c>
      <c r="J12" s="23">
        <v>1785</v>
      </c>
      <c r="K12" s="27">
        <f>'산출내역서(종합)'!O13</f>
        <v>0</v>
      </c>
      <c r="L12" s="25">
        <f>(I12-K12)/I12</f>
        <v>1</v>
      </c>
      <c r="M12" s="22">
        <f t="shared" si="0"/>
        <v>0</v>
      </c>
    </row>
    <row r="13" spans="1:13" x14ac:dyDescent="0.3">
      <c r="A13" s="14" t="s">
        <v>31</v>
      </c>
      <c r="B13" s="12" t="s">
        <v>32</v>
      </c>
      <c r="C13" s="13">
        <v>1</v>
      </c>
      <c r="D13" s="14" t="s">
        <v>21</v>
      </c>
      <c r="E13" s="12" t="s">
        <v>33</v>
      </c>
      <c r="F13" s="12" t="s">
        <v>17</v>
      </c>
      <c r="G13" s="14" t="s">
        <v>34</v>
      </c>
      <c r="H13" s="15">
        <v>698700200</v>
      </c>
      <c r="I13" s="12">
        <v>30517</v>
      </c>
      <c r="J13" s="23">
        <v>200</v>
      </c>
      <c r="K13" s="27">
        <f>'산출내역서(종합)'!O14</f>
        <v>0</v>
      </c>
      <c r="L13" s="25">
        <f>(I13-K13)/I13</f>
        <v>1</v>
      </c>
      <c r="M13" s="22">
        <f t="shared" si="0"/>
        <v>0</v>
      </c>
    </row>
    <row r="14" spans="1:13" x14ac:dyDescent="0.3">
      <c r="A14" s="14" t="s">
        <v>35</v>
      </c>
      <c r="B14" s="12" t="s">
        <v>36</v>
      </c>
      <c r="C14" s="13">
        <v>1</v>
      </c>
      <c r="D14" s="14" t="s">
        <v>37</v>
      </c>
      <c r="E14" s="12" t="s">
        <v>97</v>
      </c>
      <c r="F14" s="12" t="s">
        <v>17</v>
      </c>
      <c r="G14" s="14" t="s">
        <v>28</v>
      </c>
      <c r="H14" s="15">
        <v>656900051</v>
      </c>
      <c r="I14" s="16">
        <v>232720</v>
      </c>
      <c r="J14" s="23">
        <v>0</v>
      </c>
      <c r="K14" s="27">
        <f>'산출내역서(종합)'!O15</f>
        <v>0</v>
      </c>
      <c r="L14" s="25">
        <f>(I14-K14)/I14</f>
        <v>1</v>
      </c>
      <c r="M14" s="22">
        <f t="shared" si="0"/>
        <v>0</v>
      </c>
    </row>
    <row r="15" spans="1:13" x14ac:dyDescent="0.3">
      <c r="A15" s="14" t="s">
        <v>38</v>
      </c>
      <c r="B15" s="12" t="s">
        <v>39</v>
      </c>
      <c r="C15" s="13">
        <v>10</v>
      </c>
      <c r="D15" s="14" t="s">
        <v>21</v>
      </c>
      <c r="E15" s="12" t="s">
        <v>33</v>
      </c>
      <c r="F15" s="12" t="s">
        <v>33</v>
      </c>
      <c r="G15" s="14" t="s">
        <v>18</v>
      </c>
      <c r="H15" s="15">
        <v>698700150</v>
      </c>
      <c r="I15" s="16"/>
      <c r="J15" s="23">
        <v>0</v>
      </c>
      <c r="K15" s="27">
        <f>'산출내역서(종합)'!O16</f>
        <v>0</v>
      </c>
      <c r="L15" s="25" t="s">
        <v>141</v>
      </c>
      <c r="M15" s="22">
        <f t="shared" si="0"/>
        <v>0</v>
      </c>
    </row>
    <row r="16" spans="1:13" x14ac:dyDescent="0.3">
      <c r="A16" s="14" t="s">
        <v>40</v>
      </c>
      <c r="B16" s="12" t="s">
        <v>41</v>
      </c>
      <c r="C16" s="13">
        <v>5</v>
      </c>
      <c r="D16" s="14" t="s">
        <v>21</v>
      </c>
      <c r="E16" s="12" t="s">
        <v>33</v>
      </c>
      <c r="F16" s="12" t="s">
        <v>33</v>
      </c>
      <c r="G16" s="14" t="s">
        <v>18</v>
      </c>
      <c r="H16" s="15">
        <v>698700290</v>
      </c>
      <c r="I16" s="16"/>
      <c r="J16" s="23">
        <v>30</v>
      </c>
      <c r="K16" s="27">
        <f>'산출내역서(종합)'!O17</f>
        <v>0</v>
      </c>
      <c r="L16" s="25" t="s">
        <v>141</v>
      </c>
      <c r="M16" s="22">
        <f t="shared" si="0"/>
        <v>0</v>
      </c>
    </row>
    <row r="17" spans="1:13" x14ac:dyDescent="0.3">
      <c r="A17" s="14" t="s">
        <v>43</v>
      </c>
      <c r="B17" s="12" t="s">
        <v>44</v>
      </c>
      <c r="C17" s="13">
        <v>1</v>
      </c>
      <c r="D17" s="14" t="s">
        <v>37</v>
      </c>
      <c r="E17" s="12" t="s">
        <v>45</v>
      </c>
      <c r="F17" s="12" t="s">
        <v>45</v>
      </c>
      <c r="G17" s="14" t="s">
        <v>34</v>
      </c>
      <c r="H17" s="18" t="s">
        <v>46</v>
      </c>
      <c r="I17" s="16">
        <v>63000</v>
      </c>
      <c r="J17" s="23">
        <v>25</v>
      </c>
      <c r="K17" s="27">
        <f>'산출내역서(종합)'!O18</f>
        <v>0</v>
      </c>
      <c r="L17" s="25">
        <f>(I17-K17)/I17</f>
        <v>1</v>
      </c>
      <c r="M17" s="22">
        <f t="shared" si="0"/>
        <v>0</v>
      </c>
    </row>
    <row r="18" spans="1:13" x14ac:dyDescent="0.3">
      <c r="A18" s="14" t="s">
        <v>47</v>
      </c>
      <c r="B18" s="12" t="s">
        <v>48</v>
      </c>
      <c r="C18" s="13">
        <v>1</v>
      </c>
      <c r="D18" s="14" t="s">
        <v>37</v>
      </c>
      <c r="E18" s="12" t="s">
        <v>97</v>
      </c>
      <c r="F18" s="12" t="s">
        <v>17</v>
      </c>
      <c r="G18" s="14" t="s">
        <v>28</v>
      </c>
      <c r="H18" s="15">
        <v>656900471</v>
      </c>
      <c r="I18" s="12">
        <v>199000</v>
      </c>
      <c r="J18" s="23">
        <v>25</v>
      </c>
      <c r="K18" s="27">
        <f>'산출내역서(종합)'!O19</f>
        <v>0</v>
      </c>
      <c r="L18" s="25">
        <f>(I18-K18)/I18</f>
        <v>1</v>
      </c>
      <c r="M18" s="22">
        <f t="shared" si="0"/>
        <v>0</v>
      </c>
    </row>
    <row r="19" spans="1:13" x14ac:dyDescent="0.3">
      <c r="A19" s="14" t="s">
        <v>49</v>
      </c>
      <c r="B19" s="12" t="s">
        <v>50</v>
      </c>
      <c r="C19" s="13">
        <v>1</v>
      </c>
      <c r="D19" s="14" t="s">
        <v>26</v>
      </c>
      <c r="E19" s="12" t="s">
        <v>16</v>
      </c>
      <c r="F19" s="12" t="s">
        <v>17</v>
      </c>
      <c r="G19" s="14" t="s">
        <v>28</v>
      </c>
      <c r="H19" s="15">
        <v>656904862</v>
      </c>
      <c r="I19" s="12">
        <v>186891</v>
      </c>
      <c r="J19" s="23">
        <v>115</v>
      </c>
      <c r="K19" s="27">
        <f>'산출내역서(종합)'!O20</f>
        <v>0</v>
      </c>
      <c r="L19" s="25">
        <f>(I19-K19)/I19</f>
        <v>1</v>
      </c>
      <c r="M19" s="22">
        <f t="shared" si="0"/>
        <v>0</v>
      </c>
    </row>
    <row r="20" spans="1:13" x14ac:dyDescent="0.3">
      <c r="A20" s="14" t="s">
        <v>51</v>
      </c>
      <c r="B20" s="12" t="s">
        <v>52</v>
      </c>
      <c r="C20" s="13">
        <v>10</v>
      </c>
      <c r="D20" s="14" t="s">
        <v>53</v>
      </c>
      <c r="E20" s="12" t="s">
        <v>54</v>
      </c>
      <c r="F20" s="12" t="s">
        <v>54</v>
      </c>
      <c r="G20" s="14" t="s">
        <v>42</v>
      </c>
      <c r="H20" s="15">
        <v>629600150</v>
      </c>
      <c r="I20" s="16"/>
      <c r="J20" s="23">
        <v>0</v>
      </c>
      <c r="K20" s="27">
        <f>'산출내역서(종합)'!O21</f>
        <v>0</v>
      </c>
      <c r="L20" s="25" t="s">
        <v>141</v>
      </c>
      <c r="M20" s="22">
        <f t="shared" si="0"/>
        <v>0</v>
      </c>
    </row>
    <row r="21" spans="1:13" x14ac:dyDescent="0.3">
      <c r="A21" s="19" t="s">
        <v>55</v>
      </c>
      <c r="B21" s="14" t="s">
        <v>56</v>
      </c>
      <c r="C21" s="13">
        <v>10</v>
      </c>
      <c r="D21" s="14" t="s">
        <v>53</v>
      </c>
      <c r="E21" s="14" t="s">
        <v>57</v>
      </c>
      <c r="F21" s="14" t="s">
        <v>57</v>
      </c>
      <c r="G21" s="14" t="s">
        <v>42</v>
      </c>
      <c r="H21" s="20">
        <v>682400050</v>
      </c>
      <c r="I21" s="14"/>
      <c r="J21" s="23">
        <v>0</v>
      </c>
      <c r="K21" s="27">
        <f>'산출내역서(종합)'!O22</f>
        <v>0</v>
      </c>
      <c r="L21" s="25" t="s">
        <v>141</v>
      </c>
      <c r="M21" s="22">
        <f t="shared" si="0"/>
        <v>0</v>
      </c>
    </row>
    <row r="22" spans="1:13" x14ac:dyDescent="0.3">
      <c r="A22" s="12" t="s">
        <v>58</v>
      </c>
      <c r="B22" s="12" t="s">
        <v>59</v>
      </c>
      <c r="C22" s="13">
        <v>6</v>
      </c>
      <c r="D22" s="14" t="s">
        <v>21</v>
      </c>
      <c r="E22" s="12" t="s">
        <v>60</v>
      </c>
      <c r="F22" s="12" t="s">
        <v>60</v>
      </c>
      <c r="G22" s="14" t="s">
        <v>42</v>
      </c>
      <c r="H22" s="15">
        <v>684100140</v>
      </c>
      <c r="I22" s="16">
        <v>660000</v>
      </c>
      <c r="J22" s="23">
        <v>10</v>
      </c>
      <c r="K22" s="27">
        <f>'산출내역서(종합)'!O23</f>
        <v>0</v>
      </c>
      <c r="L22" s="25">
        <f>(I22-K22)/I22</f>
        <v>1</v>
      </c>
      <c r="M22" s="22">
        <f t="shared" si="0"/>
        <v>0</v>
      </c>
    </row>
    <row r="23" spans="1:13" x14ac:dyDescent="0.3">
      <c r="A23" s="14" t="s">
        <v>61</v>
      </c>
      <c r="B23" s="12" t="s">
        <v>62</v>
      </c>
      <c r="C23" s="13">
        <v>5</v>
      </c>
      <c r="D23" s="14" t="s">
        <v>21</v>
      </c>
      <c r="E23" s="12" t="s">
        <v>33</v>
      </c>
      <c r="F23" s="12" t="s">
        <v>33</v>
      </c>
      <c r="G23" s="14" t="s">
        <v>18</v>
      </c>
      <c r="H23" s="15">
        <v>698700370</v>
      </c>
      <c r="I23" s="16"/>
      <c r="J23" s="23">
        <v>205</v>
      </c>
      <c r="K23" s="27">
        <f>'산출내역서(종합)'!O24</f>
        <v>0</v>
      </c>
      <c r="L23" s="25" t="s">
        <v>141</v>
      </c>
      <c r="M23" s="22">
        <f t="shared" si="0"/>
        <v>0</v>
      </c>
    </row>
    <row r="24" spans="1:13" x14ac:dyDescent="0.3">
      <c r="A24" s="14" t="s">
        <v>63</v>
      </c>
      <c r="B24" s="12" t="s">
        <v>64</v>
      </c>
      <c r="C24" s="13">
        <v>3.3</v>
      </c>
      <c r="D24" s="14" t="s">
        <v>21</v>
      </c>
      <c r="E24" s="12" t="s">
        <v>128</v>
      </c>
      <c r="F24" s="12" t="s">
        <v>17</v>
      </c>
      <c r="G24" s="14" t="s">
        <v>28</v>
      </c>
      <c r="H24" s="15">
        <v>656900502</v>
      </c>
      <c r="I24" s="12">
        <v>923407</v>
      </c>
      <c r="J24" s="23">
        <v>0</v>
      </c>
      <c r="K24" s="27">
        <f>'산출내역서(종합)'!O25</f>
        <v>0</v>
      </c>
      <c r="L24" s="25">
        <f>(I24-K24)/I24</f>
        <v>1</v>
      </c>
      <c r="M24" s="22">
        <f t="shared" si="0"/>
        <v>0</v>
      </c>
    </row>
    <row r="25" spans="1:13" x14ac:dyDescent="0.3">
      <c r="A25" s="14"/>
      <c r="B25" s="12" t="s">
        <v>65</v>
      </c>
      <c r="C25" s="13">
        <v>500</v>
      </c>
      <c r="D25" s="14" t="s">
        <v>66</v>
      </c>
      <c r="E25" s="12" t="s">
        <v>127</v>
      </c>
      <c r="F25" s="12" t="s">
        <v>17</v>
      </c>
      <c r="G25" s="14" t="s">
        <v>28</v>
      </c>
      <c r="H25" s="15">
        <v>656900510</v>
      </c>
      <c r="I25" s="16"/>
      <c r="J25" s="23">
        <v>255</v>
      </c>
      <c r="K25" s="27">
        <f>'산출내역서(종합)'!O26</f>
        <v>0</v>
      </c>
      <c r="L25" s="25" t="s">
        <v>141</v>
      </c>
      <c r="M25" s="22">
        <f t="shared" si="0"/>
        <v>0</v>
      </c>
    </row>
    <row r="26" spans="1:13" x14ac:dyDescent="0.3">
      <c r="A26" s="14"/>
      <c r="B26" s="12" t="s">
        <v>65</v>
      </c>
      <c r="C26" s="13">
        <v>300</v>
      </c>
      <c r="D26" s="14" t="s">
        <v>66</v>
      </c>
      <c r="E26" s="12" t="s">
        <v>127</v>
      </c>
      <c r="F26" s="12" t="s">
        <v>17</v>
      </c>
      <c r="G26" s="14" t="s">
        <v>28</v>
      </c>
      <c r="H26" s="15">
        <v>656900510</v>
      </c>
      <c r="I26" s="16"/>
      <c r="J26" s="23">
        <v>10</v>
      </c>
      <c r="K26" s="27">
        <f>'산출내역서(종합)'!O27</f>
        <v>0</v>
      </c>
      <c r="L26" s="25" t="s">
        <v>141</v>
      </c>
      <c r="M26" s="22">
        <f t="shared" si="0"/>
        <v>0</v>
      </c>
    </row>
    <row r="27" spans="1:13" x14ac:dyDescent="0.3">
      <c r="A27" s="14" t="s">
        <v>67</v>
      </c>
      <c r="B27" s="12" t="s">
        <v>65</v>
      </c>
      <c r="C27" s="13">
        <v>1000</v>
      </c>
      <c r="D27" s="14" t="s">
        <v>68</v>
      </c>
      <c r="E27" s="12" t="s">
        <v>127</v>
      </c>
      <c r="F27" s="12" t="s">
        <v>69</v>
      </c>
      <c r="G27" s="14" t="s">
        <v>28</v>
      </c>
      <c r="H27" s="15">
        <v>656900510</v>
      </c>
      <c r="I27" s="16"/>
      <c r="J27" s="23">
        <v>0</v>
      </c>
      <c r="K27" s="27">
        <f>'산출내역서(종합)'!O28</f>
        <v>0</v>
      </c>
      <c r="L27" s="25" t="s">
        <v>141</v>
      </c>
      <c r="M27" s="22">
        <f t="shared" si="0"/>
        <v>0</v>
      </c>
    </row>
    <row r="28" spans="1:13" x14ac:dyDescent="0.3">
      <c r="A28" s="14"/>
      <c r="B28" s="12" t="s">
        <v>65</v>
      </c>
      <c r="C28" s="13">
        <v>200</v>
      </c>
      <c r="D28" s="14" t="s">
        <v>66</v>
      </c>
      <c r="E28" s="12" t="s">
        <v>127</v>
      </c>
      <c r="F28" s="12" t="s">
        <v>17</v>
      </c>
      <c r="G28" s="14" t="s">
        <v>28</v>
      </c>
      <c r="H28" s="15">
        <v>656900510</v>
      </c>
      <c r="I28" s="16"/>
      <c r="J28" s="23">
        <v>0</v>
      </c>
      <c r="K28" s="27">
        <f>'산출내역서(종합)'!O29</f>
        <v>0</v>
      </c>
      <c r="L28" s="25" t="s">
        <v>141</v>
      </c>
      <c r="M28" s="22">
        <f t="shared" si="0"/>
        <v>0</v>
      </c>
    </row>
    <row r="29" spans="1:13" x14ac:dyDescent="0.3">
      <c r="A29" s="14" t="s">
        <v>70</v>
      </c>
      <c r="B29" s="12" t="s">
        <v>71</v>
      </c>
      <c r="C29" s="13">
        <v>1</v>
      </c>
      <c r="D29" s="14" t="s">
        <v>21</v>
      </c>
      <c r="E29" s="12" t="s">
        <v>72</v>
      </c>
      <c r="F29" s="12" t="s">
        <v>72</v>
      </c>
      <c r="G29" s="14" t="s">
        <v>28</v>
      </c>
      <c r="H29" s="15">
        <v>685100120</v>
      </c>
      <c r="I29" s="16">
        <v>10500</v>
      </c>
      <c r="J29" s="23">
        <v>250</v>
      </c>
      <c r="K29" s="27">
        <f>'산출내역서(종합)'!O30</f>
        <v>0</v>
      </c>
      <c r="L29" s="25">
        <f t="shared" ref="L29:L38" si="1">(I29-K29)/I29</f>
        <v>1</v>
      </c>
      <c r="M29" s="22">
        <f t="shared" si="0"/>
        <v>0</v>
      </c>
    </row>
    <row r="30" spans="1:13" x14ac:dyDescent="0.3">
      <c r="A30" s="14" t="s">
        <v>73</v>
      </c>
      <c r="B30" s="12" t="s">
        <v>74</v>
      </c>
      <c r="C30" s="13">
        <v>1</v>
      </c>
      <c r="D30" s="14" t="s">
        <v>75</v>
      </c>
      <c r="E30" s="12" t="s">
        <v>72</v>
      </c>
      <c r="F30" s="12" t="s">
        <v>72</v>
      </c>
      <c r="G30" s="14" t="s">
        <v>28</v>
      </c>
      <c r="H30" s="15">
        <v>685100200</v>
      </c>
      <c r="I30" s="16">
        <v>368340</v>
      </c>
      <c r="J30" s="23">
        <v>0</v>
      </c>
      <c r="K30" s="27">
        <f>'산출내역서(종합)'!O31</f>
        <v>0</v>
      </c>
      <c r="L30" s="25">
        <f t="shared" si="1"/>
        <v>1</v>
      </c>
      <c r="M30" s="22">
        <f t="shared" si="0"/>
        <v>0</v>
      </c>
    </row>
    <row r="31" spans="1:13" x14ac:dyDescent="0.3">
      <c r="A31" s="14" t="s">
        <v>76</v>
      </c>
      <c r="B31" s="12" t="s">
        <v>77</v>
      </c>
      <c r="C31" s="13">
        <v>1</v>
      </c>
      <c r="D31" s="14" t="s">
        <v>75</v>
      </c>
      <c r="E31" s="12" t="s">
        <v>72</v>
      </c>
      <c r="F31" s="12" t="s">
        <v>72</v>
      </c>
      <c r="G31" s="14" t="s">
        <v>28</v>
      </c>
      <c r="H31" s="15">
        <v>685100250</v>
      </c>
      <c r="I31" s="16">
        <v>442008</v>
      </c>
      <c r="J31" s="23">
        <v>0</v>
      </c>
      <c r="K31" s="27">
        <f>'산출내역서(종합)'!O32</f>
        <v>0</v>
      </c>
      <c r="L31" s="25">
        <f t="shared" si="1"/>
        <v>1</v>
      </c>
      <c r="M31" s="22">
        <f t="shared" si="0"/>
        <v>0</v>
      </c>
    </row>
    <row r="32" spans="1:13" x14ac:dyDescent="0.3">
      <c r="A32" s="14" t="s">
        <v>78</v>
      </c>
      <c r="B32" s="12" t="s">
        <v>79</v>
      </c>
      <c r="C32" s="13">
        <v>1</v>
      </c>
      <c r="D32" s="14" t="s">
        <v>75</v>
      </c>
      <c r="E32" s="12" t="s">
        <v>72</v>
      </c>
      <c r="F32" s="12" t="s">
        <v>72</v>
      </c>
      <c r="G32" s="14" t="s">
        <v>28</v>
      </c>
      <c r="H32" s="15">
        <v>685100260</v>
      </c>
      <c r="I32" s="16">
        <v>478842</v>
      </c>
      <c r="J32" s="23">
        <v>0</v>
      </c>
      <c r="K32" s="27">
        <f>'산출내역서(종합)'!O33</f>
        <v>0</v>
      </c>
      <c r="L32" s="25">
        <f t="shared" si="1"/>
        <v>1</v>
      </c>
      <c r="M32" s="22">
        <f t="shared" si="0"/>
        <v>0</v>
      </c>
    </row>
    <row r="33" spans="1:13" x14ac:dyDescent="0.3">
      <c r="A33" s="14" t="s">
        <v>80</v>
      </c>
      <c r="B33" s="12" t="s">
        <v>81</v>
      </c>
      <c r="C33" s="13">
        <v>1</v>
      </c>
      <c r="D33" s="14" t="s">
        <v>75</v>
      </c>
      <c r="E33" s="12" t="s">
        <v>72</v>
      </c>
      <c r="F33" s="12" t="s">
        <v>72</v>
      </c>
      <c r="G33" s="14" t="s">
        <v>28</v>
      </c>
      <c r="H33" s="15">
        <v>685100220</v>
      </c>
      <c r="I33" s="16">
        <v>552510</v>
      </c>
      <c r="J33" s="23">
        <v>0</v>
      </c>
      <c r="K33" s="27">
        <f>'산출내역서(종합)'!O34</f>
        <v>0</v>
      </c>
      <c r="L33" s="25">
        <f t="shared" si="1"/>
        <v>1</v>
      </c>
      <c r="M33" s="22">
        <f t="shared" si="0"/>
        <v>0</v>
      </c>
    </row>
    <row r="34" spans="1:13" x14ac:dyDescent="0.3">
      <c r="A34" s="14" t="s">
        <v>82</v>
      </c>
      <c r="B34" s="12" t="s">
        <v>83</v>
      </c>
      <c r="C34" s="13">
        <v>1</v>
      </c>
      <c r="D34" s="14" t="s">
        <v>75</v>
      </c>
      <c r="E34" s="12" t="s">
        <v>72</v>
      </c>
      <c r="F34" s="12" t="s">
        <v>72</v>
      </c>
      <c r="G34" s="14" t="s">
        <v>28</v>
      </c>
      <c r="H34" s="15">
        <v>658100230</v>
      </c>
      <c r="I34" s="16">
        <v>694981</v>
      </c>
      <c r="J34" s="23">
        <v>0</v>
      </c>
      <c r="K34" s="27">
        <f>'산출내역서(종합)'!O35</f>
        <v>0</v>
      </c>
      <c r="L34" s="25">
        <f t="shared" si="1"/>
        <v>1</v>
      </c>
      <c r="M34" s="22">
        <f t="shared" si="0"/>
        <v>0</v>
      </c>
    </row>
    <row r="35" spans="1:13" x14ac:dyDescent="0.3">
      <c r="A35" s="14" t="s">
        <v>84</v>
      </c>
      <c r="B35" s="12" t="s">
        <v>85</v>
      </c>
      <c r="C35" s="13">
        <v>1</v>
      </c>
      <c r="D35" s="14" t="s">
        <v>75</v>
      </c>
      <c r="E35" s="12" t="s">
        <v>72</v>
      </c>
      <c r="F35" s="12" t="s">
        <v>72</v>
      </c>
      <c r="G35" s="14" t="s">
        <v>28</v>
      </c>
      <c r="H35" s="15">
        <v>685100240</v>
      </c>
      <c r="I35" s="16">
        <v>736680</v>
      </c>
      <c r="J35" s="23">
        <v>0</v>
      </c>
      <c r="K35" s="27">
        <f>'산출내역서(종합)'!O36</f>
        <v>0</v>
      </c>
      <c r="L35" s="25">
        <f t="shared" si="1"/>
        <v>1</v>
      </c>
      <c r="M35" s="22">
        <f t="shared" si="0"/>
        <v>0</v>
      </c>
    </row>
    <row r="36" spans="1:13" x14ac:dyDescent="0.3">
      <c r="A36" s="14" t="s">
        <v>86</v>
      </c>
      <c r="B36" s="12" t="s">
        <v>87</v>
      </c>
      <c r="C36" s="13">
        <v>1</v>
      </c>
      <c r="D36" s="14" t="s">
        <v>75</v>
      </c>
      <c r="E36" s="12" t="s">
        <v>72</v>
      </c>
      <c r="F36" s="12" t="s">
        <v>72</v>
      </c>
      <c r="G36" s="14" t="s">
        <v>28</v>
      </c>
      <c r="H36" s="15">
        <v>685100130</v>
      </c>
      <c r="I36" s="16">
        <v>110502</v>
      </c>
      <c r="J36" s="23">
        <v>15</v>
      </c>
      <c r="K36" s="27">
        <f>'산출내역서(종합)'!O37</f>
        <v>0</v>
      </c>
      <c r="L36" s="25">
        <f t="shared" si="1"/>
        <v>1</v>
      </c>
      <c r="M36" s="22">
        <f t="shared" si="0"/>
        <v>0</v>
      </c>
    </row>
    <row r="37" spans="1:13" x14ac:dyDescent="0.3">
      <c r="A37" s="14" t="s">
        <v>88</v>
      </c>
      <c r="B37" s="12" t="s">
        <v>89</v>
      </c>
      <c r="C37" s="13">
        <v>1</v>
      </c>
      <c r="D37" s="14" t="s">
        <v>75</v>
      </c>
      <c r="E37" s="12" t="s">
        <v>72</v>
      </c>
      <c r="F37" s="12" t="s">
        <v>72</v>
      </c>
      <c r="G37" s="14" t="s">
        <v>28</v>
      </c>
      <c r="H37" s="15">
        <v>685100160</v>
      </c>
      <c r="I37" s="16">
        <v>184170</v>
      </c>
      <c r="J37" s="23">
        <v>0</v>
      </c>
      <c r="K37" s="27">
        <f>'산출내역서(종합)'!O38</f>
        <v>0</v>
      </c>
      <c r="L37" s="25">
        <f t="shared" si="1"/>
        <v>1</v>
      </c>
      <c r="M37" s="22">
        <f t="shared" si="0"/>
        <v>0</v>
      </c>
    </row>
    <row r="38" spans="1:13" x14ac:dyDescent="0.3">
      <c r="A38" s="14" t="s">
        <v>90</v>
      </c>
      <c r="B38" s="12" t="s">
        <v>91</v>
      </c>
      <c r="C38" s="13">
        <v>1</v>
      </c>
      <c r="D38" s="14" t="s">
        <v>75</v>
      </c>
      <c r="E38" s="12" t="s">
        <v>72</v>
      </c>
      <c r="F38" s="12" t="s">
        <v>72</v>
      </c>
      <c r="G38" s="14" t="s">
        <v>28</v>
      </c>
      <c r="H38" s="15">
        <v>685100180</v>
      </c>
      <c r="I38" s="16">
        <v>294672</v>
      </c>
      <c r="J38" s="23">
        <v>0</v>
      </c>
      <c r="K38" s="27">
        <f>'산출내역서(종합)'!O39</f>
        <v>0</v>
      </c>
      <c r="L38" s="25">
        <f t="shared" si="1"/>
        <v>1</v>
      </c>
      <c r="M38" s="22">
        <f t="shared" si="0"/>
        <v>0</v>
      </c>
    </row>
    <row r="39" spans="1:13" x14ac:dyDescent="0.3">
      <c r="A39" s="14" t="s">
        <v>93</v>
      </c>
      <c r="B39" s="12" t="s">
        <v>94</v>
      </c>
      <c r="C39" s="13">
        <v>1000</v>
      </c>
      <c r="D39" s="14" t="s">
        <v>21</v>
      </c>
      <c r="E39" s="12" t="s">
        <v>128</v>
      </c>
      <c r="F39" s="12" t="s">
        <v>17</v>
      </c>
      <c r="G39" s="14" t="s">
        <v>28</v>
      </c>
      <c r="H39" s="15">
        <v>656903110</v>
      </c>
      <c r="I39" s="16"/>
      <c r="J39" s="23">
        <v>0</v>
      </c>
      <c r="K39" s="27">
        <f>'산출내역서(종합)'!O40</f>
        <v>0</v>
      </c>
      <c r="L39" s="25" t="s">
        <v>141</v>
      </c>
      <c r="M39" s="22">
        <f t="shared" si="0"/>
        <v>0</v>
      </c>
    </row>
    <row r="40" spans="1:13" x14ac:dyDescent="0.3">
      <c r="A40" s="14" t="s">
        <v>95</v>
      </c>
      <c r="B40" s="12" t="s">
        <v>96</v>
      </c>
      <c r="C40" s="13">
        <v>500</v>
      </c>
      <c r="D40" s="14" t="s">
        <v>21</v>
      </c>
      <c r="E40" s="12" t="s">
        <v>128</v>
      </c>
      <c r="F40" s="12" t="s">
        <v>17</v>
      </c>
      <c r="G40" s="14" t="s">
        <v>28</v>
      </c>
      <c r="H40" s="15">
        <v>656903110</v>
      </c>
      <c r="I40" s="16"/>
      <c r="J40" s="23">
        <v>0</v>
      </c>
      <c r="K40" s="27">
        <f>'산출내역서(종합)'!O41</f>
        <v>0</v>
      </c>
      <c r="L40" s="25" t="s">
        <v>141</v>
      </c>
      <c r="M40" s="22">
        <f t="shared" si="0"/>
        <v>0</v>
      </c>
    </row>
    <row r="41" spans="1:13" x14ac:dyDescent="0.3">
      <c r="A41" s="14" t="s">
        <v>98</v>
      </c>
      <c r="B41" s="12" t="s">
        <v>99</v>
      </c>
      <c r="C41" s="13">
        <v>1</v>
      </c>
      <c r="D41" s="14" t="s">
        <v>37</v>
      </c>
      <c r="E41" s="12" t="s">
        <v>127</v>
      </c>
      <c r="F41" s="12" t="s">
        <v>17</v>
      </c>
      <c r="G41" s="14" t="s">
        <v>28</v>
      </c>
      <c r="H41" s="15">
        <v>656900761</v>
      </c>
      <c r="I41" s="16">
        <v>20700</v>
      </c>
      <c r="J41" s="23">
        <v>0</v>
      </c>
      <c r="K41" s="27">
        <f>'산출내역서(종합)'!O42</f>
        <v>0</v>
      </c>
      <c r="L41" s="25">
        <f t="shared" ref="L41:L52" si="2">(I41-K41)/I41</f>
        <v>1</v>
      </c>
      <c r="M41" s="22">
        <f t="shared" si="0"/>
        <v>0</v>
      </c>
    </row>
    <row r="42" spans="1:13" x14ac:dyDescent="0.3">
      <c r="A42" s="14" t="s">
        <v>100</v>
      </c>
      <c r="B42" s="12" t="s">
        <v>101</v>
      </c>
      <c r="C42" s="13">
        <v>1</v>
      </c>
      <c r="D42" s="14" t="s">
        <v>37</v>
      </c>
      <c r="E42" s="12" t="s">
        <v>127</v>
      </c>
      <c r="F42" s="12" t="s">
        <v>17</v>
      </c>
      <c r="G42" s="14" t="s">
        <v>28</v>
      </c>
      <c r="H42" s="15">
        <v>656900771</v>
      </c>
      <c r="I42" s="16">
        <v>15334</v>
      </c>
      <c r="J42" s="23">
        <v>135</v>
      </c>
      <c r="K42" s="27">
        <f>'산출내역서(종합)'!O43</f>
        <v>0</v>
      </c>
      <c r="L42" s="25">
        <f t="shared" si="2"/>
        <v>1</v>
      </c>
      <c r="M42" s="22">
        <f t="shared" si="0"/>
        <v>0</v>
      </c>
    </row>
    <row r="43" spans="1:13" x14ac:dyDescent="0.3">
      <c r="A43" s="14" t="s">
        <v>102</v>
      </c>
      <c r="B43" s="12" t="s">
        <v>103</v>
      </c>
      <c r="C43" s="13">
        <v>1</v>
      </c>
      <c r="D43" s="14" t="s">
        <v>37</v>
      </c>
      <c r="E43" s="12" t="s">
        <v>128</v>
      </c>
      <c r="F43" s="12" t="s">
        <v>17</v>
      </c>
      <c r="G43" s="14" t="s">
        <v>34</v>
      </c>
      <c r="H43" s="15">
        <v>656900783</v>
      </c>
      <c r="I43" s="16">
        <v>20700</v>
      </c>
      <c r="J43" s="23">
        <v>10</v>
      </c>
      <c r="K43" s="27">
        <f>'산출내역서(종합)'!O44</f>
        <v>0</v>
      </c>
      <c r="L43" s="25">
        <f t="shared" si="2"/>
        <v>1</v>
      </c>
      <c r="M43" s="22">
        <f t="shared" si="0"/>
        <v>0</v>
      </c>
    </row>
    <row r="44" spans="1:13" x14ac:dyDescent="0.3">
      <c r="A44" s="14" t="s">
        <v>104</v>
      </c>
      <c r="B44" s="12" t="s">
        <v>105</v>
      </c>
      <c r="C44" s="13">
        <v>1</v>
      </c>
      <c r="D44" s="14" t="s">
        <v>106</v>
      </c>
      <c r="E44" s="12" t="s">
        <v>128</v>
      </c>
      <c r="F44" s="12" t="s">
        <v>17</v>
      </c>
      <c r="G44" s="14" t="s">
        <v>28</v>
      </c>
      <c r="H44" s="15">
        <v>656900813</v>
      </c>
      <c r="I44" s="16">
        <v>191084</v>
      </c>
      <c r="J44" s="23">
        <v>150</v>
      </c>
      <c r="K44" s="27">
        <f>'산출내역서(종합)'!O45</f>
        <v>0</v>
      </c>
      <c r="L44" s="25">
        <f t="shared" si="2"/>
        <v>1</v>
      </c>
      <c r="M44" s="22">
        <f t="shared" si="0"/>
        <v>0</v>
      </c>
    </row>
    <row r="45" spans="1:13" x14ac:dyDescent="0.3">
      <c r="A45" s="14" t="s">
        <v>107</v>
      </c>
      <c r="B45" s="12" t="s">
        <v>108</v>
      </c>
      <c r="C45" s="13">
        <v>1</v>
      </c>
      <c r="D45" s="14" t="s">
        <v>37</v>
      </c>
      <c r="E45" s="12" t="s">
        <v>128</v>
      </c>
      <c r="F45" s="12" t="s">
        <v>17</v>
      </c>
      <c r="G45" s="14" t="s">
        <v>28</v>
      </c>
      <c r="H45" s="15">
        <v>656900823</v>
      </c>
      <c r="I45" s="16">
        <v>18000</v>
      </c>
      <c r="J45" s="23">
        <v>3910</v>
      </c>
      <c r="K45" s="27">
        <f>'산출내역서(종합)'!O46</f>
        <v>0</v>
      </c>
      <c r="L45" s="25">
        <f t="shared" si="2"/>
        <v>1</v>
      </c>
      <c r="M45" s="22">
        <f t="shared" si="0"/>
        <v>0</v>
      </c>
    </row>
    <row r="46" spans="1:13" x14ac:dyDescent="0.3">
      <c r="A46" s="14" t="s">
        <v>109</v>
      </c>
      <c r="B46" s="12" t="s">
        <v>110</v>
      </c>
      <c r="C46" s="13">
        <v>1</v>
      </c>
      <c r="D46" s="14" t="s">
        <v>37</v>
      </c>
      <c r="E46" s="12" t="s">
        <v>127</v>
      </c>
      <c r="F46" s="12" t="s">
        <v>17</v>
      </c>
      <c r="G46" s="14" t="s">
        <v>28</v>
      </c>
      <c r="H46" s="15">
        <v>656900871</v>
      </c>
      <c r="I46" s="12">
        <v>14546</v>
      </c>
      <c r="J46" s="23">
        <v>175</v>
      </c>
      <c r="K46" s="27">
        <f>'산출내역서(종합)'!O47</f>
        <v>0</v>
      </c>
      <c r="L46" s="25">
        <f t="shared" si="2"/>
        <v>1</v>
      </c>
      <c r="M46" s="22">
        <f t="shared" si="0"/>
        <v>0</v>
      </c>
    </row>
    <row r="47" spans="1:13" x14ac:dyDescent="0.3">
      <c r="A47" s="14" t="s">
        <v>111</v>
      </c>
      <c r="B47" s="12" t="s">
        <v>112</v>
      </c>
      <c r="C47" s="13">
        <v>1</v>
      </c>
      <c r="D47" s="14" t="s">
        <v>37</v>
      </c>
      <c r="E47" s="12" t="s">
        <v>127</v>
      </c>
      <c r="F47" s="12" t="s">
        <v>17</v>
      </c>
      <c r="G47" s="14" t="s">
        <v>28</v>
      </c>
      <c r="H47" s="15">
        <v>656900881</v>
      </c>
      <c r="I47" s="12">
        <v>17700</v>
      </c>
      <c r="J47" s="23">
        <v>335</v>
      </c>
      <c r="K47" s="27">
        <f>'산출내역서(종합)'!O48</f>
        <v>0</v>
      </c>
      <c r="L47" s="25">
        <f t="shared" si="2"/>
        <v>1</v>
      </c>
      <c r="M47" s="22">
        <f t="shared" si="0"/>
        <v>0</v>
      </c>
    </row>
    <row r="48" spans="1:13" x14ac:dyDescent="0.3">
      <c r="A48" s="12" t="s">
        <v>113</v>
      </c>
      <c r="B48" s="12" t="s">
        <v>114</v>
      </c>
      <c r="C48" s="13">
        <v>1</v>
      </c>
      <c r="D48" s="14" t="s">
        <v>21</v>
      </c>
      <c r="E48" s="12" t="s">
        <v>92</v>
      </c>
      <c r="F48" s="12" t="s">
        <v>92</v>
      </c>
      <c r="G48" s="14" t="s">
        <v>28</v>
      </c>
      <c r="H48" s="15">
        <v>692900170</v>
      </c>
      <c r="I48" s="16">
        <v>48500</v>
      </c>
      <c r="J48" s="23">
        <v>0</v>
      </c>
      <c r="K48" s="27">
        <f>'산출내역서(종합)'!O49</f>
        <v>0</v>
      </c>
      <c r="L48" s="25">
        <f t="shared" si="2"/>
        <v>1</v>
      </c>
      <c r="M48" s="22">
        <f t="shared" si="0"/>
        <v>0</v>
      </c>
    </row>
    <row r="49" spans="1:13" x14ac:dyDescent="0.3">
      <c r="A49" s="14" t="s">
        <v>115</v>
      </c>
      <c r="B49" s="12" t="s">
        <v>116</v>
      </c>
      <c r="C49" s="13">
        <v>1</v>
      </c>
      <c r="D49" s="14" t="s">
        <v>21</v>
      </c>
      <c r="E49" s="12" t="s">
        <v>92</v>
      </c>
      <c r="F49" s="12" t="s">
        <v>92</v>
      </c>
      <c r="G49" s="14" t="s">
        <v>28</v>
      </c>
      <c r="H49" s="15">
        <v>692900170</v>
      </c>
      <c r="I49" s="16">
        <v>48500</v>
      </c>
      <c r="J49" s="23">
        <v>0</v>
      </c>
      <c r="K49" s="27">
        <f>'산출내역서(종합)'!O50</f>
        <v>0</v>
      </c>
      <c r="L49" s="25">
        <f t="shared" si="2"/>
        <v>1</v>
      </c>
      <c r="M49" s="22">
        <f t="shared" si="0"/>
        <v>0</v>
      </c>
    </row>
    <row r="50" spans="1:13" x14ac:dyDescent="0.3">
      <c r="A50" s="12" t="s">
        <v>117</v>
      </c>
      <c r="B50" s="12" t="s">
        <v>118</v>
      </c>
      <c r="C50" s="13">
        <v>1</v>
      </c>
      <c r="D50" s="14" t="s">
        <v>21</v>
      </c>
      <c r="E50" s="12" t="s">
        <v>92</v>
      </c>
      <c r="F50" s="12" t="s">
        <v>92</v>
      </c>
      <c r="G50" s="14" t="s">
        <v>28</v>
      </c>
      <c r="H50" s="15">
        <v>692900010</v>
      </c>
      <c r="I50" s="16">
        <v>30600</v>
      </c>
      <c r="J50" s="23">
        <v>0</v>
      </c>
      <c r="K50" s="27">
        <f>'산출내역서(종합)'!O51</f>
        <v>0</v>
      </c>
      <c r="L50" s="25">
        <f t="shared" si="2"/>
        <v>1</v>
      </c>
      <c r="M50" s="22">
        <f t="shared" si="0"/>
        <v>0</v>
      </c>
    </row>
    <row r="51" spans="1:13" x14ac:dyDescent="0.3">
      <c r="A51" s="12" t="s">
        <v>119</v>
      </c>
      <c r="B51" s="12" t="s">
        <v>120</v>
      </c>
      <c r="C51" s="13">
        <v>1</v>
      </c>
      <c r="D51" s="14" t="s">
        <v>21</v>
      </c>
      <c r="E51" s="12" t="s">
        <v>92</v>
      </c>
      <c r="F51" s="12" t="s">
        <v>92</v>
      </c>
      <c r="G51" s="14" t="s">
        <v>28</v>
      </c>
      <c r="H51" s="15">
        <v>692900040</v>
      </c>
      <c r="I51" s="16">
        <v>17000</v>
      </c>
      <c r="J51" s="23">
        <v>0</v>
      </c>
      <c r="K51" s="27">
        <f>'산출내역서(종합)'!O52</f>
        <v>0</v>
      </c>
      <c r="L51" s="25">
        <f t="shared" si="2"/>
        <v>1</v>
      </c>
      <c r="M51" s="22">
        <f t="shared" si="0"/>
        <v>0</v>
      </c>
    </row>
    <row r="52" spans="1:13" ht="14.25" thickBot="1" x14ac:dyDescent="0.35">
      <c r="A52" s="45" t="s">
        <v>121</v>
      </c>
      <c r="B52" s="45" t="s">
        <v>122</v>
      </c>
      <c r="C52" s="46">
        <v>7</v>
      </c>
      <c r="D52" s="47" t="s">
        <v>21</v>
      </c>
      <c r="E52" s="45" t="s">
        <v>123</v>
      </c>
      <c r="F52" s="45" t="s">
        <v>123</v>
      </c>
      <c r="G52" s="47" t="s">
        <v>42</v>
      </c>
      <c r="H52" s="48" t="s">
        <v>124</v>
      </c>
      <c r="I52" s="49">
        <v>880000</v>
      </c>
      <c r="J52" s="51">
        <v>0</v>
      </c>
      <c r="K52" s="28">
        <f>'산출내역서(종합)'!O53</f>
        <v>0</v>
      </c>
      <c r="L52" s="52">
        <f t="shared" si="2"/>
        <v>1</v>
      </c>
      <c r="M52" s="54">
        <f t="shared" si="0"/>
        <v>0</v>
      </c>
    </row>
    <row r="53" spans="1:13" ht="18.75" customHeight="1" thickTop="1" x14ac:dyDescent="0.3">
      <c r="A53" s="71" t="s">
        <v>125</v>
      </c>
      <c r="B53" s="72"/>
      <c r="C53" s="72"/>
      <c r="D53" s="72"/>
      <c r="E53" s="72"/>
      <c r="F53" s="72"/>
      <c r="G53" s="72"/>
      <c r="H53" s="73"/>
      <c r="I53" s="33" t="s">
        <v>141</v>
      </c>
      <c r="J53" s="24">
        <f>SUM(J9:J52)</f>
        <v>7640</v>
      </c>
      <c r="K53" s="26" t="s">
        <v>141</v>
      </c>
      <c r="L53" s="26" t="s">
        <v>141</v>
      </c>
      <c r="M53" s="34">
        <f>SUM(M9:M52)</f>
        <v>0</v>
      </c>
    </row>
    <row r="54" spans="1:13" ht="17.25" x14ac:dyDescent="0.3">
      <c r="A54" s="2" t="s">
        <v>142</v>
      </c>
    </row>
    <row r="56" spans="1:13" ht="20.25" x14ac:dyDescent="0.3">
      <c r="A56" s="75" t="s">
        <v>143</v>
      </c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</row>
    <row r="58" spans="1:13" ht="20.25" x14ac:dyDescent="0.3">
      <c r="I58" s="29" t="s">
        <v>144</v>
      </c>
    </row>
    <row r="59" spans="1:13" ht="20.25" x14ac:dyDescent="0.3">
      <c r="I59" s="29" t="s">
        <v>145</v>
      </c>
    </row>
    <row r="60" spans="1:13" ht="20.25" x14ac:dyDescent="0.3">
      <c r="I60" s="29" t="s">
        <v>146</v>
      </c>
      <c r="M60" s="11" t="s">
        <v>147</v>
      </c>
    </row>
  </sheetData>
  <autoFilter ref="A8:M53" xr:uid="{BD9362A6-75C0-4AF9-AF64-F7C58C099DD5}">
    <filterColumn colId="9" showButton="0"/>
  </autoFilter>
  <mergeCells count="3">
    <mergeCell ref="A1:M1"/>
    <mergeCell ref="A53:H53"/>
    <mergeCell ref="A56:M56"/>
  </mergeCells>
  <phoneticPr fontId="2" type="noConversion"/>
  <printOptions horizontalCentered="1"/>
  <pageMargins left="0.23622047244094491" right="0.23622047244094491" top="0.27559055118110237" bottom="0.35433070866141736" header="0.31496062992125984" footer="0.31496062992125984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B1A4D-D79A-4E62-9817-ABBDDF795F70}">
  <sheetPr>
    <pageSetUpPr fitToPage="1"/>
  </sheetPr>
  <dimension ref="A1:M60"/>
  <sheetViews>
    <sheetView view="pageBreakPreview" zoomScale="106" zoomScaleNormal="100" zoomScaleSheetLayoutView="106" workbookViewId="0">
      <pane xSplit="2" ySplit="8" topLeftCell="C36" activePane="bottomRight" state="frozen"/>
      <selection pane="topRight" activeCell="C1" sqref="C1"/>
      <selection pane="bottomLeft" activeCell="A2" sqref="A2"/>
      <selection pane="bottomRight" activeCell="M53" sqref="M53"/>
    </sheetView>
  </sheetViews>
  <sheetFormatPr defaultColWidth="9" defaultRowHeight="13.5" x14ac:dyDescent="0.3"/>
  <cols>
    <col min="1" max="1" width="13.25" style="8" customWidth="1"/>
    <col min="2" max="2" width="46.375" style="8" customWidth="1"/>
    <col min="3" max="3" width="7.75" style="9" customWidth="1"/>
    <col min="4" max="4" width="7.875" style="8" customWidth="1"/>
    <col min="5" max="5" width="21" style="8" customWidth="1"/>
    <col min="6" max="6" width="14.75" style="8" customWidth="1"/>
    <col min="7" max="7" width="9.5" style="8" customWidth="1"/>
    <col min="8" max="8" width="11.75" style="1" customWidth="1"/>
    <col min="9" max="9" width="11.375" style="8" customWidth="1"/>
    <col min="10" max="10" width="16.875" style="1" customWidth="1"/>
    <col min="11" max="11" width="12.5" style="1" customWidth="1"/>
    <col min="12" max="12" width="7.125" style="1" customWidth="1"/>
    <col min="13" max="13" width="20.25" style="10" customWidth="1"/>
    <col min="14" max="16384" width="9" style="1"/>
  </cols>
  <sheetData>
    <row r="1" spans="1:13" ht="31.5" x14ac:dyDescent="0.3">
      <c r="A1" s="74" t="s">
        <v>153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s="5" customFormat="1" ht="20.25" x14ac:dyDescent="0.3">
      <c r="A2" s="2"/>
      <c r="B2" s="3"/>
      <c r="C2" s="4"/>
      <c r="D2" s="3"/>
      <c r="E2" s="3"/>
      <c r="F2" s="3"/>
      <c r="G2" s="3"/>
      <c r="I2" s="3"/>
      <c r="M2" s="6"/>
    </row>
    <row r="3" spans="1:13" s="5" customFormat="1" ht="20.25" x14ac:dyDescent="0.3">
      <c r="A3" s="2" t="s">
        <v>135</v>
      </c>
      <c r="B3" s="3"/>
      <c r="C3" s="4"/>
      <c r="D3" s="3"/>
      <c r="E3" s="3"/>
      <c r="F3" s="3"/>
      <c r="G3" s="3"/>
      <c r="I3" s="3"/>
      <c r="M3" s="6"/>
    </row>
    <row r="4" spans="1:13" s="5" customFormat="1" ht="20.25" x14ac:dyDescent="0.3">
      <c r="A4" s="2"/>
      <c r="B4" s="3"/>
      <c r="C4" s="4"/>
      <c r="D4" s="3"/>
      <c r="E4" s="3"/>
      <c r="F4" s="3"/>
      <c r="G4" s="3"/>
      <c r="I4" s="3"/>
      <c r="M4" s="6"/>
    </row>
    <row r="5" spans="1:13" s="5" customFormat="1" ht="20.25" x14ac:dyDescent="0.3">
      <c r="A5" s="2" t="s">
        <v>131</v>
      </c>
      <c r="B5" s="3"/>
      <c r="C5" s="4"/>
      <c r="D5" s="3"/>
      <c r="E5" s="3"/>
      <c r="F5" s="3"/>
      <c r="G5" s="3"/>
      <c r="I5" s="3"/>
      <c r="M5" s="6"/>
    </row>
    <row r="6" spans="1:13" s="5" customFormat="1" ht="20.25" x14ac:dyDescent="0.3">
      <c r="A6" s="2"/>
      <c r="B6" s="3"/>
      <c r="C6" s="4"/>
      <c r="D6" s="3"/>
      <c r="E6" s="3"/>
      <c r="F6" s="3"/>
      <c r="G6" s="3"/>
      <c r="I6" s="3"/>
      <c r="M6" s="6"/>
    </row>
    <row r="7" spans="1:13" s="5" customFormat="1" ht="21" thickBot="1" x14ac:dyDescent="0.35">
      <c r="A7" s="2" t="s">
        <v>132</v>
      </c>
      <c r="B7" s="3"/>
      <c r="C7" s="4"/>
      <c r="D7" s="3"/>
      <c r="E7" s="3"/>
      <c r="F7" s="3"/>
      <c r="G7" s="3"/>
      <c r="I7" s="3"/>
      <c r="M7" s="55" t="s">
        <v>133</v>
      </c>
    </row>
    <row r="8" spans="1:13" ht="27.75" customHeight="1" thickBot="1" x14ac:dyDescent="0.35">
      <c r="A8" s="56" t="s">
        <v>0</v>
      </c>
      <c r="B8" s="56" t="s">
        <v>1</v>
      </c>
      <c r="C8" s="62" t="s">
        <v>2</v>
      </c>
      <c r="D8" s="56" t="s">
        <v>3</v>
      </c>
      <c r="E8" s="56" t="s">
        <v>4</v>
      </c>
      <c r="F8" s="56" t="s">
        <v>5</v>
      </c>
      <c r="G8" s="56" t="s">
        <v>6</v>
      </c>
      <c r="H8" s="57" t="s">
        <v>7</v>
      </c>
      <c r="I8" s="58" t="s">
        <v>8</v>
      </c>
      <c r="J8" s="61" t="s">
        <v>138</v>
      </c>
      <c r="K8" s="59" t="s">
        <v>148</v>
      </c>
      <c r="L8" s="60" t="s">
        <v>140</v>
      </c>
      <c r="M8" s="63" t="s">
        <v>129</v>
      </c>
    </row>
    <row r="9" spans="1:13" ht="14.25" thickTop="1" x14ac:dyDescent="0.3">
      <c r="A9" s="35" t="s">
        <v>13</v>
      </c>
      <c r="B9" s="35" t="s">
        <v>14</v>
      </c>
      <c r="C9" s="36">
        <v>1</v>
      </c>
      <c r="D9" s="37" t="s">
        <v>15</v>
      </c>
      <c r="E9" s="35" t="s">
        <v>16</v>
      </c>
      <c r="F9" s="35" t="s">
        <v>17</v>
      </c>
      <c r="G9" s="37" t="s">
        <v>18</v>
      </c>
      <c r="H9" s="38">
        <v>664001281</v>
      </c>
      <c r="I9" s="39">
        <v>30000</v>
      </c>
      <c r="J9" s="41">
        <v>25</v>
      </c>
      <c r="K9" s="65">
        <f>'산출내역서(종합)'!O10</f>
        <v>0</v>
      </c>
      <c r="L9" s="42">
        <f>(I9-K9)/I9</f>
        <v>1</v>
      </c>
      <c r="M9" s="64">
        <f>J9*K9</f>
        <v>0</v>
      </c>
    </row>
    <row r="10" spans="1:13" x14ac:dyDescent="0.3">
      <c r="A10" s="14" t="s">
        <v>19</v>
      </c>
      <c r="B10" s="12" t="s">
        <v>20</v>
      </c>
      <c r="C10" s="13">
        <v>8</v>
      </c>
      <c r="D10" s="14" t="s">
        <v>21</v>
      </c>
      <c r="E10" s="12" t="s">
        <v>22</v>
      </c>
      <c r="F10" s="12" t="s">
        <v>22</v>
      </c>
      <c r="G10" s="14" t="s">
        <v>18</v>
      </c>
      <c r="H10" s="18" t="s">
        <v>23</v>
      </c>
      <c r="I10" s="16"/>
      <c r="J10" s="23">
        <v>210</v>
      </c>
      <c r="K10" s="27">
        <f>'산출내역서(종합)'!O11</f>
        <v>0</v>
      </c>
      <c r="L10" s="25" t="s">
        <v>141</v>
      </c>
      <c r="M10" s="22">
        <f t="shared" ref="M10:M52" si="0">J10*K10</f>
        <v>0</v>
      </c>
    </row>
    <row r="11" spans="1:13" x14ac:dyDescent="0.3">
      <c r="A11" s="14" t="s">
        <v>24</v>
      </c>
      <c r="B11" s="12" t="s">
        <v>25</v>
      </c>
      <c r="C11" s="13">
        <v>1</v>
      </c>
      <c r="D11" s="14" t="s">
        <v>26</v>
      </c>
      <c r="E11" s="12" t="s">
        <v>126</v>
      </c>
      <c r="F11" s="12" t="s">
        <v>27</v>
      </c>
      <c r="G11" s="14" t="s">
        <v>28</v>
      </c>
      <c r="H11" s="15">
        <v>662900010</v>
      </c>
      <c r="I11" s="16">
        <v>264000</v>
      </c>
      <c r="J11" s="23">
        <v>0</v>
      </c>
      <c r="K11" s="27">
        <f>'산출내역서(종합)'!O12</f>
        <v>0</v>
      </c>
      <c r="L11" s="25">
        <f>(I11-K11)/I11</f>
        <v>1</v>
      </c>
      <c r="M11" s="22">
        <f t="shared" si="0"/>
        <v>0</v>
      </c>
    </row>
    <row r="12" spans="1:13" x14ac:dyDescent="0.3">
      <c r="A12" s="14" t="s">
        <v>29</v>
      </c>
      <c r="B12" s="12" t="s">
        <v>30</v>
      </c>
      <c r="C12" s="13">
        <v>1</v>
      </c>
      <c r="D12" s="14" t="s">
        <v>21</v>
      </c>
      <c r="E12" s="12" t="s">
        <v>127</v>
      </c>
      <c r="F12" s="12" t="s">
        <v>17</v>
      </c>
      <c r="G12" s="14" t="s">
        <v>28</v>
      </c>
      <c r="H12" s="15">
        <v>656900020</v>
      </c>
      <c r="I12" s="12">
        <v>30600</v>
      </c>
      <c r="J12" s="23">
        <v>0</v>
      </c>
      <c r="K12" s="27">
        <f>'산출내역서(종합)'!O13</f>
        <v>0</v>
      </c>
      <c r="L12" s="25">
        <f>(I12-K12)/I12</f>
        <v>1</v>
      </c>
      <c r="M12" s="22">
        <f t="shared" si="0"/>
        <v>0</v>
      </c>
    </row>
    <row r="13" spans="1:13" x14ac:dyDescent="0.3">
      <c r="A13" s="14" t="s">
        <v>31</v>
      </c>
      <c r="B13" s="12" t="s">
        <v>32</v>
      </c>
      <c r="C13" s="13">
        <v>1</v>
      </c>
      <c r="D13" s="14" t="s">
        <v>21</v>
      </c>
      <c r="E13" s="12" t="s">
        <v>33</v>
      </c>
      <c r="F13" s="12" t="s">
        <v>17</v>
      </c>
      <c r="G13" s="14" t="s">
        <v>34</v>
      </c>
      <c r="H13" s="15">
        <v>698700200</v>
      </c>
      <c r="I13" s="12">
        <v>30517</v>
      </c>
      <c r="J13" s="23">
        <v>0</v>
      </c>
      <c r="K13" s="27">
        <f>'산출내역서(종합)'!O14</f>
        <v>0</v>
      </c>
      <c r="L13" s="25">
        <f>(I13-K13)/I13</f>
        <v>1</v>
      </c>
      <c r="M13" s="22">
        <f t="shared" si="0"/>
        <v>0</v>
      </c>
    </row>
    <row r="14" spans="1:13" x14ac:dyDescent="0.3">
      <c r="A14" s="14" t="s">
        <v>35</v>
      </c>
      <c r="B14" s="12" t="s">
        <v>36</v>
      </c>
      <c r="C14" s="13">
        <v>1</v>
      </c>
      <c r="D14" s="14" t="s">
        <v>37</v>
      </c>
      <c r="E14" s="12" t="s">
        <v>97</v>
      </c>
      <c r="F14" s="12" t="s">
        <v>17</v>
      </c>
      <c r="G14" s="14" t="s">
        <v>28</v>
      </c>
      <c r="H14" s="15">
        <v>656900051</v>
      </c>
      <c r="I14" s="16">
        <v>232720</v>
      </c>
      <c r="J14" s="23">
        <v>50</v>
      </c>
      <c r="K14" s="27">
        <f>'산출내역서(종합)'!O15</f>
        <v>0</v>
      </c>
      <c r="L14" s="25">
        <f>(I14-K14)/I14</f>
        <v>1</v>
      </c>
      <c r="M14" s="22">
        <f t="shared" si="0"/>
        <v>0</v>
      </c>
    </row>
    <row r="15" spans="1:13" x14ac:dyDescent="0.3">
      <c r="A15" s="14" t="s">
        <v>38</v>
      </c>
      <c r="B15" s="12" t="s">
        <v>39</v>
      </c>
      <c r="C15" s="13">
        <v>10</v>
      </c>
      <c r="D15" s="14" t="s">
        <v>21</v>
      </c>
      <c r="E15" s="12" t="s">
        <v>33</v>
      </c>
      <c r="F15" s="12" t="s">
        <v>33</v>
      </c>
      <c r="G15" s="14" t="s">
        <v>18</v>
      </c>
      <c r="H15" s="15">
        <v>698700150</v>
      </c>
      <c r="I15" s="16"/>
      <c r="J15" s="23">
        <v>0</v>
      </c>
      <c r="K15" s="27">
        <f>'산출내역서(종합)'!O16</f>
        <v>0</v>
      </c>
      <c r="L15" s="25" t="s">
        <v>141</v>
      </c>
      <c r="M15" s="22">
        <f t="shared" si="0"/>
        <v>0</v>
      </c>
    </row>
    <row r="16" spans="1:13" x14ac:dyDescent="0.3">
      <c r="A16" s="14" t="s">
        <v>40</v>
      </c>
      <c r="B16" s="12" t="s">
        <v>41</v>
      </c>
      <c r="C16" s="13">
        <v>5</v>
      </c>
      <c r="D16" s="14" t="s">
        <v>21</v>
      </c>
      <c r="E16" s="12" t="s">
        <v>33</v>
      </c>
      <c r="F16" s="12" t="s">
        <v>33</v>
      </c>
      <c r="G16" s="14" t="s">
        <v>18</v>
      </c>
      <c r="H16" s="15">
        <v>698700290</v>
      </c>
      <c r="I16" s="16"/>
      <c r="J16" s="23">
        <v>0</v>
      </c>
      <c r="K16" s="27">
        <f>'산출내역서(종합)'!O17</f>
        <v>0</v>
      </c>
      <c r="L16" s="25" t="s">
        <v>141</v>
      </c>
      <c r="M16" s="22">
        <f t="shared" si="0"/>
        <v>0</v>
      </c>
    </row>
    <row r="17" spans="1:13" x14ac:dyDescent="0.3">
      <c r="A17" s="14" t="s">
        <v>43</v>
      </c>
      <c r="B17" s="12" t="s">
        <v>44</v>
      </c>
      <c r="C17" s="13">
        <v>1</v>
      </c>
      <c r="D17" s="14" t="s">
        <v>37</v>
      </c>
      <c r="E17" s="12" t="s">
        <v>45</v>
      </c>
      <c r="F17" s="12" t="s">
        <v>45</v>
      </c>
      <c r="G17" s="14" t="s">
        <v>34</v>
      </c>
      <c r="H17" s="18" t="s">
        <v>46</v>
      </c>
      <c r="I17" s="16">
        <v>63000</v>
      </c>
      <c r="J17" s="23">
        <v>975</v>
      </c>
      <c r="K17" s="27">
        <f>'산출내역서(종합)'!O18</f>
        <v>0</v>
      </c>
      <c r="L17" s="25">
        <f>(I17-K17)/I17</f>
        <v>1</v>
      </c>
      <c r="M17" s="22">
        <f t="shared" si="0"/>
        <v>0</v>
      </c>
    </row>
    <row r="18" spans="1:13" x14ac:dyDescent="0.3">
      <c r="A18" s="14" t="s">
        <v>47</v>
      </c>
      <c r="B18" s="12" t="s">
        <v>48</v>
      </c>
      <c r="C18" s="13">
        <v>1</v>
      </c>
      <c r="D18" s="14" t="s">
        <v>37</v>
      </c>
      <c r="E18" s="12" t="s">
        <v>97</v>
      </c>
      <c r="F18" s="12" t="s">
        <v>17</v>
      </c>
      <c r="G18" s="14" t="s">
        <v>28</v>
      </c>
      <c r="H18" s="15">
        <v>656900471</v>
      </c>
      <c r="I18" s="12">
        <v>199000</v>
      </c>
      <c r="J18" s="23">
        <v>290</v>
      </c>
      <c r="K18" s="27">
        <f>'산출내역서(종합)'!O19</f>
        <v>0</v>
      </c>
      <c r="L18" s="25">
        <f>(I18-K18)/I18</f>
        <v>1</v>
      </c>
      <c r="M18" s="22">
        <f t="shared" si="0"/>
        <v>0</v>
      </c>
    </row>
    <row r="19" spans="1:13" x14ac:dyDescent="0.3">
      <c r="A19" s="14" t="s">
        <v>49</v>
      </c>
      <c r="B19" s="12" t="s">
        <v>50</v>
      </c>
      <c r="C19" s="13">
        <v>1</v>
      </c>
      <c r="D19" s="14" t="s">
        <v>26</v>
      </c>
      <c r="E19" s="12" t="s">
        <v>16</v>
      </c>
      <c r="F19" s="12" t="s">
        <v>17</v>
      </c>
      <c r="G19" s="14" t="s">
        <v>28</v>
      </c>
      <c r="H19" s="15">
        <v>656904862</v>
      </c>
      <c r="I19" s="12">
        <v>186891</v>
      </c>
      <c r="J19" s="23">
        <v>55</v>
      </c>
      <c r="K19" s="27">
        <f>'산출내역서(종합)'!O20</f>
        <v>0</v>
      </c>
      <c r="L19" s="25">
        <f>(I19-K19)/I19</f>
        <v>1</v>
      </c>
      <c r="M19" s="22">
        <f t="shared" si="0"/>
        <v>0</v>
      </c>
    </row>
    <row r="20" spans="1:13" x14ac:dyDescent="0.3">
      <c r="A20" s="14" t="s">
        <v>51</v>
      </c>
      <c r="B20" s="12" t="s">
        <v>52</v>
      </c>
      <c r="C20" s="13">
        <v>10</v>
      </c>
      <c r="D20" s="14" t="s">
        <v>53</v>
      </c>
      <c r="E20" s="12" t="s">
        <v>54</v>
      </c>
      <c r="F20" s="12" t="s">
        <v>54</v>
      </c>
      <c r="G20" s="14" t="s">
        <v>42</v>
      </c>
      <c r="H20" s="15">
        <v>629600150</v>
      </c>
      <c r="I20" s="16"/>
      <c r="J20" s="23">
        <v>0</v>
      </c>
      <c r="K20" s="27">
        <f>'산출내역서(종합)'!O21</f>
        <v>0</v>
      </c>
      <c r="L20" s="25" t="s">
        <v>141</v>
      </c>
      <c r="M20" s="22">
        <f t="shared" si="0"/>
        <v>0</v>
      </c>
    </row>
    <row r="21" spans="1:13" x14ac:dyDescent="0.3">
      <c r="A21" s="19" t="s">
        <v>55</v>
      </c>
      <c r="B21" s="14" t="s">
        <v>56</v>
      </c>
      <c r="C21" s="13">
        <v>10</v>
      </c>
      <c r="D21" s="14" t="s">
        <v>53</v>
      </c>
      <c r="E21" s="14" t="s">
        <v>57</v>
      </c>
      <c r="F21" s="14" t="s">
        <v>57</v>
      </c>
      <c r="G21" s="14" t="s">
        <v>42</v>
      </c>
      <c r="H21" s="20">
        <v>682400050</v>
      </c>
      <c r="I21" s="14"/>
      <c r="J21" s="23">
        <v>0</v>
      </c>
      <c r="K21" s="27">
        <f>'산출내역서(종합)'!O22</f>
        <v>0</v>
      </c>
      <c r="L21" s="25" t="s">
        <v>141</v>
      </c>
      <c r="M21" s="22">
        <f t="shared" si="0"/>
        <v>0</v>
      </c>
    </row>
    <row r="22" spans="1:13" x14ac:dyDescent="0.3">
      <c r="A22" s="12" t="s">
        <v>58</v>
      </c>
      <c r="B22" s="12" t="s">
        <v>59</v>
      </c>
      <c r="C22" s="13">
        <v>6</v>
      </c>
      <c r="D22" s="14" t="s">
        <v>21</v>
      </c>
      <c r="E22" s="12" t="s">
        <v>60</v>
      </c>
      <c r="F22" s="12" t="s">
        <v>60</v>
      </c>
      <c r="G22" s="14" t="s">
        <v>42</v>
      </c>
      <c r="H22" s="15">
        <v>684100140</v>
      </c>
      <c r="I22" s="16">
        <v>660000</v>
      </c>
      <c r="J22" s="23">
        <v>0</v>
      </c>
      <c r="K22" s="27">
        <f>'산출내역서(종합)'!O23</f>
        <v>0</v>
      </c>
      <c r="L22" s="25">
        <f>(I22-K22)/I22</f>
        <v>1</v>
      </c>
      <c r="M22" s="22">
        <f t="shared" si="0"/>
        <v>0</v>
      </c>
    </row>
    <row r="23" spans="1:13" x14ac:dyDescent="0.3">
      <c r="A23" s="14" t="s">
        <v>61</v>
      </c>
      <c r="B23" s="12" t="s">
        <v>62</v>
      </c>
      <c r="C23" s="13">
        <v>5</v>
      </c>
      <c r="D23" s="14" t="s">
        <v>21</v>
      </c>
      <c r="E23" s="12" t="s">
        <v>33</v>
      </c>
      <c r="F23" s="12" t="s">
        <v>33</v>
      </c>
      <c r="G23" s="14" t="s">
        <v>18</v>
      </c>
      <c r="H23" s="15">
        <v>698700370</v>
      </c>
      <c r="I23" s="16"/>
      <c r="J23" s="23">
        <v>310</v>
      </c>
      <c r="K23" s="27">
        <f>'산출내역서(종합)'!O24</f>
        <v>0</v>
      </c>
      <c r="L23" s="25" t="s">
        <v>141</v>
      </c>
      <c r="M23" s="22">
        <f t="shared" si="0"/>
        <v>0</v>
      </c>
    </row>
    <row r="24" spans="1:13" x14ac:dyDescent="0.3">
      <c r="A24" s="14" t="s">
        <v>63</v>
      </c>
      <c r="B24" s="12" t="s">
        <v>64</v>
      </c>
      <c r="C24" s="13">
        <v>3.3</v>
      </c>
      <c r="D24" s="14" t="s">
        <v>21</v>
      </c>
      <c r="E24" s="12" t="s">
        <v>128</v>
      </c>
      <c r="F24" s="12" t="s">
        <v>17</v>
      </c>
      <c r="G24" s="14" t="s">
        <v>28</v>
      </c>
      <c r="H24" s="15">
        <v>656900502</v>
      </c>
      <c r="I24" s="12">
        <v>923407</v>
      </c>
      <c r="J24" s="23">
        <v>0</v>
      </c>
      <c r="K24" s="27">
        <f>'산출내역서(종합)'!O25</f>
        <v>0</v>
      </c>
      <c r="L24" s="25">
        <f>(I24-K24)/I24</f>
        <v>1</v>
      </c>
      <c r="M24" s="22">
        <f t="shared" si="0"/>
        <v>0</v>
      </c>
    </row>
    <row r="25" spans="1:13" x14ac:dyDescent="0.3">
      <c r="A25" s="14"/>
      <c r="B25" s="12" t="s">
        <v>65</v>
      </c>
      <c r="C25" s="13">
        <v>500</v>
      </c>
      <c r="D25" s="14" t="s">
        <v>66</v>
      </c>
      <c r="E25" s="12" t="s">
        <v>127</v>
      </c>
      <c r="F25" s="12" t="s">
        <v>17</v>
      </c>
      <c r="G25" s="14" t="s">
        <v>28</v>
      </c>
      <c r="H25" s="15">
        <v>656900510</v>
      </c>
      <c r="I25" s="16"/>
      <c r="J25" s="23">
        <v>255</v>
      </c>
      <c r="K25" s="27">
        <f>'산출내역서(종합)'!O26</f>
        <v>0</v>
      </c>
      <c r="L25" s="25" t="s">
        <v>141</v>
      </c>
      <c r="M25" s="22">
        <f t="shared" si="0"/>
        <v>0</v>
      </c>
    </row>
    <row r="26" spans="1:13" x14ac:dyDescent="0.3">
      <c r="A26" s="14"/>
      <c r="B26" s="12" t="s">
        <v>65</v>
      </c>
      <c r="C26" s="13">
        <v>300</v>
      </c>
      <c r="D26" s="14" t="s">
        <v>66</v>
      </c>
      <c r="E26" s="12" t="s">
        <v>127</v>
      </c>
      <c r="F26" s="12" t="s">
        <v>17</v>
      </c>
      <c r="G26" s="14" t="s">
        <v>28</v>
      </c>
      <c r="H26" s="15">
        <v>656900510</v>
      </c>
      <c r="I26" s="16"/>
      <c r="J26" s="23">
        <v>10</v>
      </c>
      <c r="K26" s="27">
        <f>'산출내역서(종합)'!O27</f>
        <v>0</v>
      </c>
      <c r="L26" s="25" t="s">
        <v>141</v>
      </c>
      <c r="M26" s="22">
        <f t="shared" si="0"/>
        <v>0</v>
      </c>
    </row>
    <row r="27" spans="1:13" x14ac:dyDescent="0.3">
      <c r="A27" s="14" t="s">
        <v>67</v>
      </c>
      <c r="B27" s="12" t="s">
        <v>65</v>
      </c>
      <c r="C27" s="13">
        <v>1000</v>
      </c>
      <c r="D27" s="14" t="s">
        <v>68</v>
      </c>
      <c r="E27" s="12" t="s">
        <v>127</v>
      </c>
      <c r="F27" s="12" t="s">
        <v>69</v>
      </c>
      <c r="G27" s="14" t="s">
        <v>28</v>
      </c>
      <c r="H27" s="15">
        <v>656900510</v>
      </c>
      <c r="I27" s="16"/>
      <c r="J27" s="23">
        <v>0</v>
      </c>
      <c r="K27" s="27">
        <f>'산출내역서(종합)'!O28</f>
        <v>0</v>
      </c>
      <c r="L27" s="25" t="s">
        <v>141</v>
      </c>
      <c r="M27" s="22">
        <f t="shared" si="0"/>
        <v>0</v>
      </c>
    </row>
    <row r="28" spans="1:13" x14ac:dyDescent="0.3">
      <c r="A28" s="14"/>
      <c r="B28" s="12" t="s">
        <v>65</v>
      </c>
      <c r="C28" s="13">
        <v>200</v>
      </c>
      <c r="D28" s="14" t="s">
        <v>66</v>
      </c>
      <c r="E28" s="12" t="s">
        <v>127</v>
      </c>
      <c r="F28" s="12" t="s">
        <v>17</v>
      </c>
      <c r="G28" s="14" t="s">
        <v>28</v>
      </c>
      <c r="H28" s="15">
        <v>656900510</v>
      </c>
      <c r="I28" s="16"/>
      <c r="J28" s="23">
        <v>0</v>
      </c>
      <c r="K28" s="27">
        <f>'산출내역서(종합)'!O29</f>
        <v>0</v>
      </c>
      <c r="L28" s="25" t="s">
        <v>141</v>
      </c>
      <c r="M28" s="22">
        <f t="shared" si="0"/>
        <v>0</v>
      </c>
    </row>
    <row r="29" spans="1:13" x14ac:dyDescent="0.3">
      <c r="A29" s="14" t="s">
        <v>70</v>
      </c>
      <c r="B29" s="12" t="s">
        <v>71</v>
      </c>
      <c r="C29" s="13">
        <v>1</v>
      </c>
      <c r="D29" s="14" t="s">
        <v>21</v>
      </c>
      <c r="E29" s="12" t="s">
        <v>72</v>
      </c>
      <c r="F29" s="12" t="s">
        <v>72</v>
      </c>
      <c r="G29" s="14" t="s">
        <v>28</v>
      </c>
      <c r="H29" s="15">
        <v>685100120</v>
      </c>
      <c r="I29" s="16">
        <v>10500</v>
      </c>
      <c r="J29" s="23">
        <v>1100</v>
      </c>
      <c r="K29" s="27">
        <f>'산출내역서(종합)'!O30</f>
        <v>0</v>
      </c>
      <c r="L29" s="25">
        <f t="shared" ref="L29:L38" si="1">(I29-K29)/I29</f>
        <v>1</v>
      </c>
      <c r="M29" s="22">
        <f t="shared" si="0"/>
        <v>0</v>
      </c>
    </row>
    <row r="30" spans="1:13" x14ac:dyDescent="0.3">
      <c r="A30" s="14" t="s">
        <v>73</v>
      </c>
      <c r="B30" s="12" t="s">
        <v>74</v>
      </c>
      <c r="C30" s="13">
        <v>1</v>
      </c>
      <c r="D30" s="14" t="s">
        <v>75</v>
      </c>
      <c r="E30" s="12" t="s">
        <v>72</v>
      </c>
      <c r="F30" s="12" t="s">
        <v>72</v>
      </c>
      <c r="G30" s="14" t="s">
        <v>28</v>
      </c>
      <c r="H30" s="15">
        <v>685100200</v>
      </c>
      <c r="I30" s="16">
        <v>368340</v>
      </c>
      <c r="J30" s="23">
        <v>0</v>
      </c>
      <c r="K30" s="27">
        <f>'산출내역서(종합)'!O31</f>
        <v>0</v>
      </c>
      <c r="L30" s="25">
        <f t="shared" si="1"/>
        <v>1</v>
      </c>
      <c r="M30" s="22">
        <f t="shared" si="0"/>
        <v>0</v>
      </c>
    </row>
    <row r="31" spans="1:13" x14ac:dyDescent="0.3">
      <c r="A31" s="14" t="s">
        <v>76</v>
      </c>
      <c r="B31" s="12" t="s">
        <v>77</v>
      </c>
      <c r="C31" s="13">
        <v>1</v>
      </c>
      <c r="D31" s="14" t="s">
        <v>75</v>
      </c>
      <c r="E31" s="12" t="s">
        <v>72</v>
      </c>
      <c r="F31" s="12" t="s">
        <v>72</v>
      </c>
      <c r="G31" s="14" t="s">
        <v>28</v>
      </c>
      <c r="H31" s="15">
        <v>685100250</v>
      </c>
      <c r="I31" s="16">
        <v>442008</v>
      </c>
      <c r="J31" s="23">
        <v>0</v>
      </c>
      <c r="K31" s="27">
        <f>'산출내역서(종합)'!O32</f>
        <v>0</v>
      </c>
      <c r="L31" s="25">
        <f t="shared" si="1"/>
        <v>1</v>
      </c>
      <c r="M31" s="22">
        <f t="shared" si="0"/>
        <v>0</v>
      </c>
    </row>
    <row r="32" spans="1:13" x14ac:dyDescent="0.3">
      <c r="A32" s="14" t="s">
        <v>78</v>
      </c>
      <c r="B32" s="12" t="s">
        <v>79</v>
      </c>
      <c r="C32" s="13">
        <v>1</v>
      </c>
      <c r="D32" s="14" t="s">
        <v>75</v>
      </c>
      <c r="E32" s="12" t="s">
        <v>72</v>
      </c>
      <c r="F32" s="12" t="s">
        <v>72</v>
      </c>
      <c r="G32" s="14" t="s">
        <v>28</v>
      </c>
      <c r="H32" s="15">
        <v>685100260</v>
      </c>
      <c r="I32" s="16">
        <v>478842</v>
      </c>
      <c r="J32" s="23">
        <v>0</v>
      </c>
      <c r="K32" s="27">
        <f>'산출내역서(종합)'!O33</f>
        <v>0</v>
      </c>
      <c r="L32" s="25">
        <f t="shared" si="1"/>
        <v>1</v>
      </c>
      <c r="M32" s="22">
        <f t="shared" si="0"/>
        <v>0</v>
      </c>
    </row>
    <row r="33" spans="1:13" x14ac:dyDescent="0.3">
      <c r="A33" s="14" t="s">
        <v>80</v>
      </c>
      <c r="B33" s="12" t="s">
        <v>81</v>
      </c>
      <c r="C33" s="13">
        <v>1</v>
      </c>
      <c r="D33" s="14" t="s">
        <v>75</v>
      </c>
      <c r="E33" s="12" t="s">
        <v>72</v>
      </c>
      <c r="F33" s="12" t="s">
        <v>72</v>
      </c>
      <c r="G33" s="14" t="s">
        <v>28</v>
      </c>
      <c r="H33" s="15">
        <v>685100220</v>
      </c>
      <c r="I33" s="16">
        <v>552510</v>
      </c>
      <c r="J33" s="23">
        <v>0</v>
      </c>
      <c r="K33" s="27">
        <f>'산출내역서(종합)'!O34</f>
        <v>0</v>
      </c>
      <c r="L33" s="25">
        <f t="shared" si="1"/>
        <v>1</v>
      </c>
      <c r="M33" s="22">
        <f t="shared" si="0"/>
        <v>0</v>
      </c>
    </row>
    <row r="34" spans="1:13" x14ac:dyDescent="0.3">
      <c r="A34" s="14" t="s">
        <v>82</v>
      </c>
      <c r="B34" s="12" t="s">
        <v>83</v>
      </c>
      <c r="C34" s="13">
        <v>1</v>
      </c>
      <c r="D34" s="14" t="s">
        <v>75</v>
      </c>
      <c r="E34" s="12" t="s">
        <v>72</v>
      </c>
      <c r="F34" s="12" t="s">
        <v>72</v>
      </c>
      <c r="G34" s="14" t="s">
        <v>28</v>
      </c>
      <c r="H34" s="15">
        <v>658100230</v>
      </c>
      <c r="I34" s="16">
        <v>694981</v>
      </c>
      <c r="J34" s="23">
        <v>0</v>
      </c>
      <c r="K34" s="27">
        <f>'산출내역서(종합)'!O35</f>
        <v>0</v>
      </c>
      <c r="L34" s="25">
        <f t="shared" si="1"/>
        <v>1</v>
      </c>
      <c r="M34" s="22">
        <f t="shared" si="0"/>
        <v>0</v>
      </c>
    </row>
    <row r="35" spans="1:13" x14ac:dyDescent="0.3">
      <c r="A35" s="14" t="s">
        <v>84</v>
      </c>
      <c r="B35" s="12" t="s">
        <v>85</v>
      </c>
      <c r="C35" s="13">
        <v>1</v>
      </c>
      <c r="D35" s="14" t="s">
        <v>75</v>
      </c>
      <c r="E35" s="12" t="s">
        <v>72</v>
      </c>
      <c r="F35" s="12" t="s">
        <v>72</v>
      </c>
      <c r="G35" s="14" t="s">
        <v>28</v>
      </c>
      <c r="H35" s="15">
        <v>685100240</v>
      </c>
      <c r="I35" s="16">
        <v>736680</v>
      </c>
      <c r="J35" s="23">
        <v>0</v>
      </c>
      <c r="K35" s="27">
        <f>'산출내역서(종합)'!O36</f>
        <v>0</v>
      </c>
      <c r="L35" s="25">
        <f t="shared" si="1"/>
        <v>1</v>
      </c>
      <c r="M35" s="22">
        <f t="shared" si="0"/>
        <v>0</v>
      </c>
    </row>
    <row r="36" spans="1:13" x14ac:dyDescent="0.3">
      <c r="A36" s="14" t="s">
        <v>86</v>
      </c>
      <c r="B36" s="12" t="s">
        <v>87</v>
      </c>
      <c r="C36" s="13">
        <v>1</v>
      </c>
      <c r="D36" s="14" t="s">
        <v>75</v>
      </c>
      <c r="E36" s="12" t="s">
        <v>72</v>
      </c>
      <c r="F36" s="12" t="s">
        <v>72</v>
      </c>
      <c r="G36" s="14" t="s">
        <v>28</v>
      </c>
      <c r="H36" s="15">
        <v>685100130</v>
      </c>
      <c r="I36" s="16">
        <v>110502</v>
      </c>
      <c r="J36" s="23">
        <v>5</v>
      </c>
      <c r="K36" s="27">
        <f>'산출내역서(종합)'!O37</f>
        <v>0</v>
      </c>
      <c r="L36" s="25">
        <f t="shared" si="1"/>
        <v>1</v>
      </c>
      <c r="M36" s="22">
        <f t="shared" si="0"/>
        <v>0</v>
      </c>
    </row>
    <row r="37" spans="1:13" x14ac:dyDescent="0.3">
      <c r="A37" s="14" t="s">
        <v>88</v>
      </c>
      <c r="B37" s="12" t="s">
        <v>89</v>
      </c>
      <c r="C37" s="13">
        <v>1</v>
      </c>
      <c r="D37" s="14" t="s">
        <v>75</v>
      </c>
      <c r="E37" s="12" t="s">
        <v>72</v>
      </c>
      <c r="F37" s="12" t="s">
        <v>72</v>
      </c>
      <c r="G37" s="14" t="s">
        <v>28</v>
      </c>
      <c r="H37" s="15">
        <v>685100160</v>
      </c>
      <c r="I37" s="16">
        <v>184170</v>
      </c>
      <c r="J37" s="23">
        <v>0</v>
      </c>
      <c r="K37" s="27">
        <f>'산출내역서(종합)'!O38</f>
        <v>0</v>
      </c>
      <c r="L37" s="25">
        <f t="shared" si="1"/>
        <v>1</v>
      </c>
      <c r="M37" s="22">
        <f t="shared" si="0"/>
        <v>0</v>
      </c>
    </row>
    <row r="38" spans="1:13" x14ac:dyDescent="0.3">
      <c r="A38" s="14" t="s">
        <v>90</v>
      </c>
      <c r="B38" s="12" t="s">
        <v>91</v>
      </c>
      <c r="C38" s="13">
        <v>1</v>
      </c>
      <c r="D38" s="14" t="s">
        <v>75</v>
      </c>
      <c r="E38" s="12" t="s">
        <v>72</v>
      </c>
      <c r="F38" s="12" t="s">
        <v>72</v>
      </c>
      <c r="G38" s="14" t="s">
        <v>28</v>
      </c>
      <c r="H38" s="15">
        <v>685100180</v>
      </c>
      <c r="I38" s="16">
        <v>294672</v>
      </c>
      <c r="J38" s="23">
        <v>0</v>
      </c>
      <c r="K38" s="27">
        <f>'산출내역서(종합)'!O39</f>
        <v>0</v>
      </c>
      <c r="L38" s="25">
        <f t="shared" si="1"/>
        <v>1</v>
      </c>
      <c r="M38" s="22">
        <f t="shared" si="0"/>
        <v>0</v>
      </c>
    </row>
    <row r="39" spans="1:13" x14ac:dyDescent="0.3">
      <c r="A39" s="14" t="s">
        <v>93</v>
      </c>
      <c r="B39" s="12" t="s">
        <v>94</v>
      </c>
      <c r="C39" s="13">
        <v>1000</v>
      </c>
      <c r="D39" s="14" t="s">
        <v>21</v>
      </c>
      <c r="E39" s="12" t="s">
        <v>128</v>
      </c>
      <c r="F39" s="12" t="s">
        <v>17</v>
      </c>
      <c r="G39" s="14" t="s">
        <v>28</v>
      </c>
      <c r="H39" s="15">
        <v>656903110</v>
      </c>
      <c r="I39" s="16"/>
      <c r="J39" s="23">
        <v>0</v>
      </c>
      <c r="K39" s="27">
        <f>'산출내역서(종합)'!O40</f>
        <v>0</v>
      </c>
      <c r="L39" s="25" t="s">
        <v>141</v>
      </c>
      <c r="M39" s="22">
        <f t="shared" si="0"/>
        <v>0</v>
      </c>
    </row>
    <row r="40" spans="1:13" x14ac:dyDescent="0.3">
      <c r="A40" s="14" t="s">
        <v>95</v>
      </c>
      <c r="B40" s="12" t="s">
        <v>96</v>
      </c>
      <c r="C40" s="13">
        <v>500</v>
      </c>
      <c r="D40" s="14" t="s">
        <v>21</v>
      </c>
      <c r="E40" s="12" t="s">
        <v>128</v>
      </c>
      <c r="F40" s="12" t="s">
        <v>17</v>
      </c>
      <c r="G40" s="14" t="s">
        <v>28</v>
      </c>
      <c r="H40" s="15">
        <v>656903110</v>
      </c>
      <c r="I40" s="16"/>
      <c r="J40" s="23">
        <v>0</v>
      </c>
      <c r="K40" s="27">
        <f>'산출내역서(종합)'!O41</f>
        <v>0</v>
      </c>
      <c r="L40" s="25" t="s">
        <v>141</v>
      </c>
      <c r="M40" s="22">
        <f t="shared" si="0"/>
        <v>0</v>
      </c>
    </row>
    <row r="41" spans="1:13" x14ac:dyDescent="0.3">
      <c r="A41" s="14" t="s">
        <v>98</v>
      </c>
      <c r="B41" s="12" t="s">
        <v>99</v>
      </c>
      <c r="C41" s="13">
        <v>1</v>
      </c>
      <c r="D41" s="14" t="s">
        <v>37</v>
      </c>
      <c r="E41" s="12" t="s">
        <v>127</v>
      </c>
      <c r="F41" s="12" t="s">
        <v>17</v>
      </c>
      <c r="G41" s="14" t="s">
        <v>28</v>
      </c>
      <c r="H41" s="15">
        <v>656900761</v>
      </c>
      <c r="I41" s="16">
        <v>20700</v>
      </c>
      <c r="J41" s="23">
        <v>0</v>
      </c>
      <c r="K41" s="27">
        <f>'산출내역서(종합)'!O42</f>
        <v>0</v>
      </c>
      <c r="L41" s="25">
        <f t="shared" ref="L41:L52" si="2">(I41-K41)/I41</f>
        <v>1</v>
      </c>
      <c r="M41" s="22">
        <f t="shared" si="0"/>
        <v>0</v>
      </c>
    </row>
    <row r="42" spans="1:13" x14ac:dyDescent="0.3">
      <c r="A42" s="14" t="s">
        <v>100</v>
      </c>
      <c r="B42" s="12" t="s">
        <v>101</v>
      </c>
      <c r="C42" s="13">
        <v>1</v>
      </c>
      <c r="D42" s="14" t="s">
        <v>37</v>
      </c>
      <c r="E42" s="12" t="s">
        <v>127</v>
      </c>
      <c r="F42" s="12" t="s">
        <v>17</v>
      </c>
      <c r="G42" s="14" t="s">
        <v>28</v>
      </c>
      <c r="H42" s="15">
        <v>656900771</v>
      </c>
      <c r="I42" s="16">
        <v>15334</v>
      </c>
      <c r="J42" s="23">
        <v>200</v>
      </c>
      <c r="K42" s="27">
        <f>'산출내역서(종합)'!O43</f>
        <v>0</v>
      </c>
      <c r="L42" s="25">
        <f t="shared" si="2"/>
        <v>1</v>
      </c>
      <c r="M42" s="22">
        <f t="shared" si="0"/>
        <v>0</v>
      </c>
    </row>
    <row r="43" spans="1:13" x14ac:dyDescent="0.3">
      <c r="A43" s="14" t="s">
        <v>102</v>
      </c>
      <c r="B43" s="12" t="s">
        <v>103</v>
      </c>
      <c r="C43" s="13">
        <v>1</v>
      </c>
      <c r="D43" s="14" t="s">
        <v>37</v>
      </c>
      <c r="E43" s="12" t="s">
        <v>128</v>
      </c>
      <c r="F43" s="12" t="s">
        <v>17</v>
      </c>
      <c r="G43" s="14" t="s">
        <v>34</v>
      </c>
      <c r="H43" s="15">
        <v>656900783</v>
      </c>
      <c r="I43" s="16">
        <v>20700</v>
      </c>
      <c r="J43" s="23">
        <v>50</v>
      </c>
      <c r="K43" s="27">
        <f>'산출내역서(종합)'!O44</f>
        <v>0</v>
      </c>
      <c r="L43" s="25">
        <f t="shared" si="2"/>
        <v>1</v>
      </c>
      <c r="M43" s="22">
        <f t="shared" si="0"/>
        <v>0</v>
      </c>
    </row>
    <row r="44" spans="1:13" x14ac:dyDescent="0.3">
      <c r="A44" s="14" t="s">
        <v>104</v>
      </c>
      <c r="B44" s="12" t="s">
        <v>105</v>
      </c>
      <c r="C44" s="13">
        <v>1</v>
      </c>
      <c r="D44" s="14" t="s">
        <v>106</v>
      </c>
      <c r="E44" s="12" t="s">
        <v>128</v>
      </c>
      <c r="F44" s="12" t="s">
        <v>17</v>
      </c>
      <c r="G44" s="14" t="s">
        <v>28</v>
      </c>
      <c r="H44" s="15">
        <v>656900813</v>
      </c>
      <c r="I44" s="16">
        <v>191084</v>
      </c>
      <c r="J44" s="23">
        <v>70</v>
      </c>
      <c r="K44" s="27">
        <f>'산출내역서(종합)'!O45</f>
        <v>0</v>
      </c>
      <c r="L44" s="25">
        <f t="shared" si="2"/>
        <v>1</v>
      </c>
      <c r="M44" s="22">
        <f t="shared" si="0"/>
        <v>0</v>
      </c>
    </row>
    <row r="45" spans="1:13" x14ac:dyDescent="0.3">
      <c r="A45" s="14" t="s">
        <v>107</v>
      </c>
      <c r="B45" s="12" t="s">
        <v>108</v>
      </c>
      <c r="C45" s="13">
        <v>1</v>
      </c>
      <c r="D45" s="14" t="s">
        <v>37</v>
      </c>
      <c r="E45" s="12" t="s">
        <v>128</v>
      </c>
      <c r="F45" s="12" t="s">
        <v>17</v>
      </c>
      <c r="G45" s="14" t="s">
        <v>28</v>
      </c>
      <c r="H45" s="15">
        <v>656900823</v>
      </c>
      <c r="I45" s="16">
        <v>18000</v>
      </c>
      <c r="J45" s="23">
        <v>1275</v>
      </c>
      <c r="K45" s="27">
        <f>'산출내역서(종합)'!O46</f>
        <v>0</v>
      </c>
      <c r="L45" s="25">
        <f t="shared" si="2"/>
        <v>1</v>
      </c>
      <c r="M45" s="22">
        <f t="shared" si="0"/>
        <v>0</v>
      </c>
    </row>
    <row r="46" spans="1:13" x14ac:dyDescent="0.3">
      <c r="A46" s="14" t="s">
        <v>109</v>
      </c>
      <c r="B46" s="12" t="s">
        <v>110</v>
      </c>
      <c r="C46" s="13">
        <v>1</v>
      </c>
      <c r="D46" s="14" t="s">
        <v>37</v>
      </c>
      <c r="E46" s="12" t="s">
        <v>127</v>
      </c>
      <c r="F46" s="12" t="s">
        <v>17</v>
      </c>
      <c r="G46" s="14" t="s">
        <v>28</v>
      </c>
      <c r="H46" s="15">
        <v>656900871</v>
      </c>
      <c r="I46" s="12">
        <v>14546</v>
      </c>
      <c r="J46" s="23">
        <v>110</v>
      </c>
      <c r="K46" s="27">
        <f>'산출내역서(종합)'!O47</f>
        <v>0</v>
      </c>
      <c r="L46" s="25">
        <f t="shared" si="2"/>
        <v>1</v>
      </c>
      <c r="M46" s="22">
        <f t="shared" si="0"/>
        <v>0</v>
      </c>
    </row>
    <row r="47" spans="1:13" x14ac:dyDescent="0.3">
      <c r="A47" s="14" t="s">
        <v>111</v>
      </c>
      <c r="B47" s="12" t="s">
        <v>112</v>
      </c>
      <c r="C47" s="13">
        <v>1</v>
      </c>
      <c r="D47" s="14" t="s">
        <v>37</v>
      </c>
      <c r="E47" s="12" t="s">
        <v>127</v>
      </c>
      <c r="F47" s="12" t="s">
        <v>17</v>
      </c>
      <c r="G47" s="14" t="s">
        <v>28</v>
      </c>
      <c r="H47" s="15">
        <v>656900881</v>
      </c>
      <c r="I47" s="12">
        <v>17700</v>
      </c>
      <c r="J47" s="23">
        <v>150</v>
      </c>
      <c r="K47" s="27">
        <f>'산출내역서(종합)'!O48</f>
        <v>0</v>
      </c>
      <c r="L47" s="25">
        <f t="shared" si="2"/>
        <v>1</v>
      </c>
      <c r="M47" s="22">
        <f t="shared" si="0"/>
        <v>0</v>
      </c>
    </row>
    <row r="48" spans="1:13" x14ac:dyDescent="0.3">
      <c r="A48" s="12" t="s">
        <v>113</v>
      </c>
      <c r="B48" s="12" t="s">
        <v>114</v>
      </c>
      <c r="C48" s="13">
        <v>1</v>
      </c>
      <c r="D48" s="14" t="s">
        <v>21</v>
      </c>
      <c r="E48" s="12" t="s">
        <v>92</v>
      </c>
      <c r="F48" s="12" t="s">
        <v>92</v>
      </c>
      <c r="G48" s="14" t="s">
        <v>28</v>
      </c>
      <c r="H48" s="15">
        <v>692900170</v>
      </c>
      <c r="I48" s="16">
        <v>48500</v>
      </c>
      <c r="J48" s="23">
        <v>50</v>
      </c>
      <c r="K48" s="27">
        <f>'산출내역서(종합)'!O49</f>
        <v>0</v>
      </c>
      <c r="L48" s="25">
        <f t="shared" si="2"/>
        <v>1</v>
      </c>
      <c r="M48" s="22">
        <f t="shared" si="0"/>
        <v>0</v>
      </c>
    </row>
    <row r="49" spans="1:13" x14ac:dyDescent="0.3">
      <c r="A49" s="14" t="s">
        <v>115</v>
      </c>
      <c r="B49" s="12" t="s">
        <v>116</v>
      </c>
      <c r="C49" s="13">
        <v>1</v>
      </c>
      <c r="D49" s="14" t="s">
        <v>21</v>
      </c>
      <c r="E49" s="12" t="s">
        <v>92</v>
      </c>
      <c r="F49" s="12" t="s">
        <v>92</v>
      </c>
      <c r="G49" s="14" t="s">
        <v>28</v>
      </c>
      <c r="H49" s="15">
        <v>692900170</v>
      </c>
      <c r="I49" s="16">
        <v>48500</v>
      </c>
      <c r="J49" s="23">
        <v>0</v>
      </c>
      <c r="K49" s="27">
        <f>'산출내역서(종합)'!O50</f>
        <v>0</v>
      </c>
      <c r="L49" s="25">
        <f t="shared" si="2"/>
        <v>1</v>
      </c>
      <c r="M49" s="22">
        <f t="shared" si="0"/>
        <v>0</v>
      </c>
    </row>
    <row r="50" spans="1:13" x14ac:dyDescent="0.3">
      <c r="A50" s="12" t="s">
        <v>117</v>
      </c>
      <c r="B50" s="12" t="s">
        <v>118</v>
      </c>
      <c r="C50" s="13">
        <v>1</v>
      </c>
      <c r="D50" s="14" t="s">
        <v>21</v>
      </c>
      <c r="E50" s="12" t="s">
        <v>92</v>
      </c>
      <c r="F50" s="12" t="s">
        <v>92</v>
      </c>
      <c r="G50" s="14" t="s">
        <v>28</v>
      </c>
      <c r="H50" s="15">
        <v>692900010</v>
      </c>
      <c r="I50" s="16">
        <v>30600</v>
      </c>
      <c r="J50" s="23">
        <v>0</v>
      </c>
      <c r="K50" s="27">
        <f>'산출내역서(종합)'!O51</f>
        <v>0</v>
      </c>
      <c r="L50" s="25">
        <f t="shared" si="2"/>
        <v>1</v>
      </c>
      <c r="M50" s="22">
        <f t="shared" si="0"/>
        <v>0</v>
      </c>
    </row>
    <row r="51" spans="1:13" x14ac:dyDescent="0.3">
      <c r="A51" s="12" t="s">
        <v>119</v>
      </c>
      <c r="B51" s="12" t="s">
        <v>120</v>
      </c>
      <c r="C51" s="13">
        <v>1</v>
      </c>
      <c r="D51" s="14" t="s">
        <v>21</v>
      </c>
      <c r="E51" s="12" t="s">
        <v>92</v>
      </c>
      <c r="F51" s="12" t="s">
        <v>92</v>
      </c>
      <c r="G51" s="14" t="s">
        <v>28</v>
      </c>
      <c r="H51" s="15">
        <v>692900040</v>
      </c>
      <c r="I51" s="16">
        <v>17000</v>
      </c>
      <c r="J51" s="23">
        <v>0</v>
      </c>
      <c r="K51" s="27">
        <f>'산출내역서(종합)'!O52</f>
        <v>0</v>
      </c>
      <c r="L51" s="25">
        <f t="shared" si="2"/>
        <v>1</v>
      </c>
      <c r="M51" s="22">
        <f t="shared" si="0"/>
        <v>0</v>
      </c>
    </row>
    <row r="52" spans="1:13" ht="14.25" thickBot="1" x14ac:dyDescent="0.35">
      <c r="A52" s="45" t="s">
        <v>121</v>
      </c>
      <c r="B52" s="45" t="s">
        <v>122</v>
      </c>
      <c r="C52" s="46">
        <v>7</v>
      </c>
      <c r="D52" s="47" t="s">
        <v>21</v>
      </c>
      <c r="E52" s="45" t="s">
        <v>123</v>
      </c>
      <c r="F52" s="45" t="s">
        <v>123</v>
      </c>
      <c r="G52" s="47" t="s">
        <v>42</v>
      </c>
      <c r="H52" s="48" t="s">
        <v>124</v>
      </c>
      <c r="I52" s="49">
        <v>880000</v>
      </c>
      <c r="J52" s="51">
        <v>0</v>
      </c>
      <c r="K52" s="28">
        <f>'산출내역서(종합)'!O53</f>
        <v>0</v>
      </c>
      <c r="L52" s="52">
        <f t="shared" si="2"/>
        <v>1</v>
      </c>
      <c r="M52" s="54">
        <f t="shared" si="0"/>
        <v>0</v>
      </c>
    </row>
    <row r="53" spans="1:13" ht="18.75" customHeight="1" thickTop="1" x14ac:dyDescent="0.3">
      <c r="A53" s="71" t="s">
        <v>125</v>
      </c>
      <c r="B53" s="72"/>
      <c r="C53" s="72"/>
      <c r="D53" s="72"/>
      <c r="E53" s="72"/>
      <c r="F53" s="72"/>
      <c r="G53" s="72"/>
      <c r="H53" s="73"/>
      <c r="I53" s="33" t="s">
        <v>141</v>
      </c>
      <c r="J53" s="24">
        <f>SUM(J9:J52)</f>
        <v>5190</v>
      </c>
      <c r="K53" s="26" t="s">
        <v>141</v>
      </c>
      <c r="L53" s="26" t="s">
        <v>141</v>
      </c>
      <c r="M53" s="34">
        <f>SUM(M9:M52)</f>
        <v>0</v>
      </c>
    </row>
    <row r="54" spans="1:13" ht="17.25" x14ac:dyDescent="0.3">
      <c r="A54" s="2" t="s">
        <v>142</v>
      </c>
    </row>
    <row r="56" spans="1:13" ht="20.25" x14ac:dyDescent="0.3">
      <c r="A56" s="75" t="s">
        <v>143</v>
      </c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</row>
    <row r="58" spans="1:13" ht="20.25" x14ac:dyDescent="0.3">
      <c r="I58" s="29" t="s">
        <v>144</v>
      </c>
    </row>
    <row r="59" spans="1:13" ht="20.25" x14ac:dyDescent="0.3">
      <c r="I59" s="29" t="s">
        <v>145</v>
      </c>
    </row>
    <row r="60" spans="1:13" ht="20.25" x14ac:dyDescent="0.3">
      <c r="I60" s="29" t="s">
        <v>146</v>
      </c>
      <c r="M60" s="11" t="s">
        <v>147</v>
      </c>
    </row>
  </sheetData>
  <autoFilter ref="A8:M53" xr:uid="{BD9362A6-75C0-4AF9-AF64-F7C58C099DD5}">
    <filterColumn colId="9" showButton="0"/>
  </autoFilter>
  <mergeCells count="3">
    <mergeCell ref="A1:M1"/>
    <mergeCell ref="A53:H53"/>
    <mergeCell ref="A56:M56"/>
  </mergeCells>
  <phoneticPr fontId="2" type="noConversion"/>
  <printOptions horizontalCentered="1"/>
  <pageMargins left="0.23622047244094491" right="0.23622047244094491" top="0.27559055118110237" bottom="0.35433070866141736" header="0.31496062992125984" footer="0.31496062992125984"/>
  <pageSetup paperSize="9" scale="5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C7321D-4714-4155-B49E-F5FD3C5AB114}">
  <sheetPr>
    <pageSetUpPr fitToPage="1"/>
  </sheetPr>
  <dimension ref="A1:M60"/>
  <sheetViews>
    <sheetView view="pageBreakPreview" zoomScale="106" zoomScaleNormal="100" zoomScaleSheetLayoutView="106" workbookViewId="0">
      <pane xSplit="2" ySplit="8" topLeftCell="C45" activePane="bottomRight" state="frozen"/>
      <selection pane="topRight" activeCell="C1" sqref="C1"/>
      <selection pane="bottomLeft" activeCell="A2" sqref="A2"/>
      <selection pane="bottomRight" activeCell="K16" sqref="K16"/>
    </sheetView>
  </sheetViews>
  <sheetFormatPr defaultColWidth="9" defaultRowHeight="13.5" x14ac:dyDescent="0.3"/>
  <cols>
    <col min="1" max="1" width="13.25" style="8" customWidth="1"/>
    <col min="2" max="2" width="46.375" style="8" customWidth="1"/>
    <col min="3" max="3" width="7.75" style="9" customWidth="1"/>
    <col min="4" max="4" width="7.875" style="8" customWidth="1"/>
    <col min="5" max="5" width="21" style="8" customWidth="1"/>
    <col min="6" max="6" width="14.75" style="8" customWidth="1"/>
    <col min="7" max="7" width="9.5" style="8" customWidth="1"/>
    <col min="8" max="8" width="11.75" style="1" customWidth="1"/>
    <col min="9" max="9" width="11.375" style="8" customWidth="1"/>
    <col min="10" max="10" width="16.875" style="1" customWidth="1"/>
    <col min="11" max="11" width="12.5" style="1" customWidth="1"/>
    <col min="12" max="12" width="7.125" style="1" customWidth="1"/>
    <col min="13" max="13" width="20.25" style="10" customWidth="1"/>
    <col min="14" max="16384" width="9" style="1"/>
  </cols>
  <sheetData>
    <row r="1" spans="1:13" ht="31.5" x14ac:dyDescent="0.3">
      <c r="A1" s="74" t="s">
        <v>154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</row>
    <row r="2" spans="1:13" s="5" customFormat="1" ht="20.25" x14ac:dyDescent="0.3">
      <c r="A2" s="2"/>
      <c r="B2" s="3"/>
      <c r="C2" s="4"/>
      <c r="D2" s="3"/>
      <c r="E2" s="3"/>
      <c r="F2" s="3"/>
      <c r="G2" s="3"/>
      <c r="I2" s="3"/>
      <c r="M2" s="6"/>
    </row>
    <row r="3" spans="1:13" s="5" customFormat="1" ht="20.25" x14ac:dyDescent="0.3">
      <c r="A3" s="2" t="s">
        <v>136</v>
      </c>
      <c r="B3" s="3"/>
      <c r="C3" s="4"/>
      <c r="D3" s="3"/>
      <c r="E3" s="3"/>
      <c r="F3" s="3"/>
      <c r="G3" s="3"/>
      <c r="I3" s="3"/>
      <c r="M3" s="6"/>
    </row>
    <row r="4" spans="1:13" s="5" customFormat="1" ht="20.25" x14ac:dyDescent="0.3">
      <c r="A4" s="2"/>
      <c r="B4" s="3"/>
      <c r="C4" s="4"/>
      <c r="D4" s="3"/>
      <c r="E4" s="3"/>
      <c r="F4" s="3"/>
      <c r="G4" s="3"/>
      <c r="I4" s="3"/>
      <c r="M4" s="6"/>
    </row>
    <row r="5" spans="1:13" s="5" customFormat="1" ht="20.25" x14ac:dyDescent="0.3">
      <c r="A5" s="2" t="s">
        <v>131</v>
      </c>
      <c r="B5" s="3"/>
      <c r="C5" s="4"/>
      <c r="D5" s="3"/>
      <c r="E5" s="3"/>
      <c r="F5" s="3"/>
      <c r="G5" s="3"/>
      <c r="I5" s="3"/>
      <c r="M5" s="6"/>
    </row>
    <row r="6" spans="1:13" s="5" customFormat="1" ht="20.25" x14ac:dyDescent="0.3">
      <c r="A6" s="2"/>
      <c r="B6" s="3"/>
      <c r="C6" s="4"/>
      <c r="D6" s="3"/>
      <c r="E6" s="3"/>
      <c r="F6" s="3"/>
      <c r="G6" s="3"/>
      <c r="I6" s="3"/>
      <c r="M6" s="6"/>
    </row>
    <row r="7" spans="1:13" s="5" customFormat="1" ht="21" thickBot="1" x14ac:dyDescent="0.35">
      <c r="A7" s="2" t="s">
        <v>132</v>
      </c>
      <c r="B7" s="3"/>
      <c r="C7" s="4"/>
      <c r="D7" s="3"/>
      <c r="E7" s="3"/>
      <c r="F7" s="3"/>
      <c r="G7" s="3"/>
      <c r="I7" s="3"/>
      <c r="M7" s="55" t="s">
        <v>133</v>
      </c>
    </row>
    <row r="8" spans="1:13" ht="27.75" customHeight="1" thickBot="1" x14ac:dyDescent="0.35">
      <c r="A8" s="56" t="s">
        <v>0</v>
      </c>
      <c r="B8" s="56" t="s">
        <v>1</v>
      </c>
      <c r="C8" s="62" t="s">
        <v>2</v>
      </c>
      <c r="D8" s="56" t="s">
        <v>3</v>
      </c>
      <c r="E8" s="56" t="s">
        <v>4</v>
      </c>
      <c r="F8" s="56" t="s">
        <v>5</v>
      </c>
      <c r="G8" s="56" t="s">
        <v>6</v>
      </c>
      <c r="H8" s="57" t="s">
        <v>7</v>
      </c>
      <c r="I8" s="58" t="s">
        <v>8</v>
      </c>
      <c r="J8" s="61" t="s">
        <v>138</v>
      </c>
      <c r="K8" s="59" t="s">
        <v>148</v>
      </c>
      <c r="L8" s="60" t="s">
        <v>140</v>
      </c>
      <c r="M8" s="63" t="s">
        <v>129</v>
      </c>
    </row>
    <row r="9" spans="1:13" ht="14.25" thickTop="1" x14ac:dyDescent="0.3">
      <c r="A9" s="35" t="s">
        <v>13</v>
      </c>
      <c r="B9" s="35" t="s">
        <v>14</v>
      </c>
      <c r="C9" s="36">
        <v>1</v>
      </c>
      <c r="D9" s="37" t="s">
        <v>15</v>
      </c>
      <c r="E9" s="35" t="s">
        <v>16</v>
      </c>
      <c r="F9" s="35" t="s">
        <v>17</v>
      </c>
      <c r="G9" s="37" t="s">
        <v>18</v>
      </c>
      <c r="H9" s="38">
        <v>664001281</v>
      </c>
      <c r="I9" s="39">
        <v>30000</v>
      </c>
      <c r="J9" s="41">
        <v>100</v>
      </c>
      <c r="K9" s="65">
        <f>'산출내역서(종합)'!O10</f>
        <v>0</v>
      </c>
      <c r="L9" s="42">
        <f>(I9-K9)/I9</f>
        <v>1</v>
      </c>
      <c r="M9" s="64">
        <f>J9*K9</f>
        <v>0</v>
      </c>
    </row>
    <row r="10" spans="1:13" x14ac:dyDescent="0.3">
      <c r="A10" s="14" t="s">
        <v>19</v>
      </c>
      <c r="B10" s="12" t="s">
        <v>20</v>
      </c>
      <c r="C10" s="13">
        <v>8</v>
      </c>
      <c r="D10" s="14" t="s">
        <v>21</v>
      </c>
      <c r="E10" s="12" t="s">
        <v>22</v>
      </c>
      <c r="F10" s="12" t="s">
        <v>22</v>
      </c>
      <c r="G10" s="14" t="s">
        <v>18</v>
      </c>
      <c r="H10" s="18" t="s">
        <v>23</v>
      </c>
      <c r="I10" s="16"/>
      <c r="J10" s="23">
        <v>745</v>
      </c>
      <c r="K10" s="27">
        <f>'산출내역서(종합)'!O11</f>
        <v>0</v>
      </c>
      <c r="L10" s="25" t="s">
        <v>141</v>
      </c>
      <c r="M10" s="22">
        <f t="shared" ref="M10:M52" si="0">J10*K10</f>
        <v>0</v>
      </c>
    </row>
    <row r="11" spans="1:13" x14ac:dyDescent="0.3">
      <c r="A11" s="14" t="s">
        <v>24</v>
      </c>
      <c r="B11" s="12" t="s">
        <v>25</v>
      </c>
      <c r="C11" s="13">
        <v>1</v>
      </c>
      <c r="D11" s="14" t="s">
        <v>26</v>
      </c>
      <c r="E11" s="12" t="s">
        <v>126</v>
      </c>
      <c r="F11" s="12" t="s">
        <v>27</v>
      </c>
      <c r="G11" s="14" t="s">
        <v>28</v>
      </c>
      <c r="H11" s="15">
        <v>662900010</v>
      </c>
      <c r="I11" s="16">
        <v>264000</v>
      </c>
      <c r="J11" s="23">
        <v>0</v>
      </c>
      <c r="K11" s="27">
        <f>'산출내역서(종합)'!O12</f>
        <v>0</v>
      </c>
      <c r="L11" s="25">
        <f>(I11-K11)/I11</f>
        <v>1</v>
      </c>
      <c r="M11" s="22">
        <f t="shared" si="0"/>
        <v>0</v>
      </c>
    </row>
    <row r="12" spans="1:13" x14ac:dyDescent="0.3">
      <c r="A12" s="14" t="s">
        <v>29</v>
      </c>
      <c r="B12" s="12" t="s">
        <v>30</v>
      </c>
      <c r="C12" s="13">
        <v>1</v>
      </c>
      <c r="D12" s="14" t="s">
        <v>21</v>
      </c>
      <c r="E12" s="12" t="s">
        <v>127</v>
      </c>
      <c r="F12" s="12" t="s">
        <v>17</v>
      </c>
      <c r="G12" s="14" t="s">
        <v>28</v>
      </c>
      <c r="H12" s="15">
        <v>656900020</v>
      </c>
      <c r="I12" s="12">
        <v>30600</v>
      </c>
      <c r="J12" s="23">
        <v>765</v>
      </c>
      <c r="K12" s="27">
        <f>'산출내역서(종합)'!O13</f>
        <v>0</v>
      </c>
      <c r="L12" s="25">
        <f>(I12-K12)/I12</f>
        <v>1</v>
      </c>
      <c r="M12" s="22">
        <f t="shared" si="0"/>
        <v>0</v>
      </c>
    </row>
    <row r="13" spans="1:13" x14ac:dyDescent="0.3">
      <c r="A13" s="14" t="s">
        <v>31</v>
      </c>
      <c r="B13" s="12" t="s">
        <v>32</v>
      </c>
      <c r="C13" s="13">
        <v>1</v>
      </c>
      <c r="D13" s="14" t="s">
        <v>21</v>
      </c>
      <c r="E13" s="12" t="s">
        <v>33</v>
      </c>
      <c r="F13" s="12" t="s">
        <v>17</v>
      </c>
      <c r="G13" s="14" t="s">
        <v>34</v>
      </c>
      <c r="H13" s="15">
        <v>698700200</v>
      </c>
      <c r="I13" s="12">
        <v>30517</v>
      </c>
      <c r="J13" s="23">
        <v>10</v>
      </c>
      <c r="K13" s="27">
        <f>'산출내역서(종합)'!O14</f>
        <v>0</v>
      </c>
      <c r="L13" s="25">
        <f>(I13-K13)/I13</f>
        <v>1</v>
      </c>
      <c r="M13" s="22">
        <f t="shared" si="0"/>
        <v>0</v>
      </c>
    </row>
    <row r="14" spans="1:13" x14ac:dyDescent="0.3">
      <c r="A14" s="14" t="s">
        <v>35</v>
      </c>
      <c r="B14" s="12" t="s">
        <v>36</v>
      </c>
      <c r="C14" s="13">
        <v>1</v>
      </c>
      <c r="D14" s="14" t="s">
        <v>37</v>
      </c>
      <c r="E14" s="12" t="s">
        <v>97</v>
      </c>
      <c r="F14" s="12" t="s">
        <v>17</v>
      </c>
      <c r="G14" s="14" t="s">
        <v>28</v>
      </c>
      <c r="H14" s="15">
        <v>656900051</v>
      </c>
      <c r="I14" s="16">
        <v>232720</v>
      </c>
      <c r="J14" s="23">
        <v>0</v>
      </c>
      <c r="K14" s="27">
        <f>'산출내역서(종합)'!O15</f>
        <v>0</v>
      </c>
      <c r="L14" s="25">
        <f>(I14-K14)/I14</f>
        <v>1</v>
      </c>
      <c r="M14" s="22">
        <f t="shared" si="0"/>
        <v>0</v>
      </c>
    </row>
    <row r="15" spans="1:13" x14ac:dyDescent="0.3">
      <c r="A15" s="14" t="s">
        <v>38</v>
      </c>
      <c r="B15" s="12" t="s">
        <v>39</v>
      </c>
      <c r="C15" s="13">
        <v>10</v>
      </c>
      <c r="D15" s="14" t="s">
        <v>21</v>
      </c>
      <c r="E15" s="12" t="s">
        <v>33</v>
      </c>
      <c r="F15" s="12" t="s">
        <v>33</v>
      </c>
      <c r="G15" s="14" t="s">
        <v>18</v>
      </c>
      <c r="H15" s="15">
        <v>698700150</v>
      </c>
      <c r="I15" s="16"/>
      <c r="J15" s="23">
        <v>0</v>
      </c>
      <c r="K15" s="27">
        <f>'산출내역서(종합)'!O16</f>
        <v>0</v>
      </c>
      <c r="L15" s="25" t="s">
        <v>141</v>
      </c>
      <c r="M15" s="22">
        <f t="shared" si="0"/>
        <v>0</v>
      </c>
    </row>
    <row r="16" spans="1:13" x14ac:dyDescent="0.3">
      <c r="A16" s="14" t="s">
        <v>40</v>
      </c>
      <c r="B16" s="12" t="s">
        <v>41</v>
      </c>
      <c r="C16" s="13">
        <v>5</v>
      </c>
      <c r="D16" s="14" t="s">
        <v>21</v>
      </c>
      <c r="E16" s="12" t="s">
        <v>33</v>
      </c>
      <c r="F16" s="12" t="s">
        <v>33</v>
      </c>
      <c r="G16" s="14" t="s">
        <v>18</v>
      </c>
      <c r="H16" s="15">
        <v>698700290</v>
      </c>
      <c r="I16" s="16"/>
      <c r="J16" s="23">
        <v>0</v>
      </c>
      <c r="K16" s="27">
        <f>'산출내역서(종합)'!O17</f>
        <v>0</v>
      </c>
      <c r="L16" s="25" t="s">
        <v>141</v>
      </c>
      <c r="M16" s="22">
        <f t="shared" si="0"/>
        <v>0</v>
      </c>
    </row>
    <row r="17" spans="1:13" x14ac:dyDescent="0.3">
      <c r="A17" s="14" t="s">
        <v>43</v>
      </c>
      <c r="B17" s="12" t="s">
        <v>44</v>
      </c>
      <c r="C17" s="13">
        <v>1</v>
      </c>
      <c r="D17" s="14" t="s">
        <v>37</v>
      </c>
      <c r="E17" s="12" t="s">
        <v>45</v>
      </c>
      <c r="F17" s="12" t="s">
        <v>45</v>
      </c>
      <c r="G17" s="14" t="s">
        <v>34</v>
      </c>
      <c r="H17" s="18" t="s">
        <v>46</v>
      </c>
      <c r="I17" s="16">
        <v>63000</v>
      </c>
      <c r="J17" s="23">
        <v>475</v>
      </c>
      <c r="K17" s="27">
        <f>'산출내역서(종합)'!O18</f>
        <v>0</v>
      </c>
      <c r="L17" s="25">
        <f>(I17-K17)/I17</f>
        <v>1</v>
      </c>
      <c r="M17" s="22">
        <f t="shared" si="0"/>
        <v>0</v>
      </c>
    </row>
    <row r="18" spans="1:13" x14ac:dyDescent="0.3">
      <c r="A18" s="14" t="s">
        <v>47</v>
      </c>
      <c r="B18" s="12" t="s">
        <v>48</v>
      </c>
      <c r="C18" s="13">
        <v>1</v>
      </c>
      <c r="D18" s="14" t="s">
        <v>37</v>
      </c>
      <c r="E18" s="12" t="s">
        <v>97</v>
      </c>
      <c r="F18" s="12" t="s">
        <v>17</v>
      </c>
      <c r="G18" s="14" t="s">
        <v>28</v>
      </c>
      <c r="H18" s="15">
        <v>656900471</v>
      </c>
      <c r="I18" s="12">
        <v>199000</v>
      </c>
      <c r="J18" s="23">
        <v>100</v>
      </c>
      <c r="K18" s="27">
        <f>'산출내역서(종합)'!O19</f>
        <v>0</v>
      </c>
      <c r="L18" s="25">
        <f>(I18-K18)/I18</f>
        <v>1</v>
      </c>
      <c r="M18" s="22">
        <f t="shared" si="0"/>
        <v>0</v>
      </c>
    </row>
    <row r="19" spans="1:13" x14ac:dyDescent="0.3">
      <c r="A19" s="14" t="s">
        <v>49</v>
      </c>
      <c r="B19" s="12" t="s">
        <v>50</v>
      </c>
      <c r="C19" s="13">
        <v>1</v>
      </c>
      <c r="D19" s="14" t="s">
        <v>26</v>
      </c>
      <c r="E19" s="12" t="s">
        <v>16</v>
      </c>
      <c r="F19" s="12" t="s">
        <v>17</v>
      </c>
      <c r="G19" s="14" t="s">
        <v>28</v>
      </c>
      <c r="H19" s="15">
        <v>656904862</v>
      </c>
      <c r="I19" s="12">
        <v>186891</v>
      </c>
      <c r="J19" s="23">
        <v>200</v>
      </c>
      <c r="K19" s="27">
        <f>'산출내역서(종합)'!O20</f>
        <v>0</v>
      </c>
      <c r="L19" s="25">
        <f>(I19-K19)/I19</f>
        <v>1</v>
      </c>
      <c r="M19" s="22">
        <f t="shared" si="0"/>
        <v>0</v>
      </c>
    </row>
    <row r="20" spans="1:13" x14ac:dyDescent="0.3">
      <c r="A20" s="14" t="s">
        <v>51</v>
      </c>
      <c r="B20" s="12" t="s">
        <v>52</v>
      </c>
      <c r="C20" s="13">
        <v>10</v>
      </c>
      <c r="D20" s="14" t="s">
        <v>53</v>
      </c>
      <c r="E20" s="12" t="s">
        <v>54</v>
      </c>
      <c r="F20" s="12" t="s">
        <v>54</v>
      </c>
      <c r="G20" s="14" t="s">
        <v>42</v>
      </c>
      <c r="H20" s="15">
        <v>629600150</v>
      </c>
      <c r="I20" s="16"/>
      <c r="J20" s="23">
        <v>0</v>
      </c>
      <c r="K20" s="27">
        <f>'산출내역서(종합)'!O21</f>
        <v>0</v>
      </c>
      <c r="L20" s="25" t="s">
        <v>141</v>
      </c>
      <c r="M20" s="22">
        <f t="shared" si="0"/>
        <v>0</v>
      </c>
    </row>
    <row r="21" spans="1:13" x14ac:dyDescent="0.3">
      <c r="A21" s="19" t="s">
        <v>55</v>
      </c>
      <c r="B21" s="14" t="s">
        <v>56</v>
      </c>
      <c r="C21" s="13">
        <v>10</v>
      </c>
      <c r="D21" s="14" t="s">
        <v>53</v>
      </c>
      <c r="E21" s="14" t="s">
        <v>57</v>
      </c>
      <c r="F21" s="14" t="s">
        <v>57</v>
      </c>
      <c r="G21" s="14" t="s">
        <v>42</v>
      </c>
      <c r="H21" s="20">
        <v>682400050</v>
      </c>
      <c r="I21" s="14"/>
      <c r="J21" s="23">
        <v>5</v>
      </c>
      <c r="K21" s="27">
        <f>'산출내역서(종합)'!O22</f>
        <v>0</v>
      </c>
      <c r="L21" s="25" t="s">
        <v>141</v>
      </c>
      <c r="M21" s="22">
        <f t="shared" si="0"/>
        <v>0</v>
      </c>
    </row>
    <row r="22" spans="1:13" x14ac:dyDescent="0.3">
      <c r="A22" s="12" t="s">
        <v>58</v>
      </c>
      <c r="B22" s="12" t="s">
        <v>59</v>
      </c>
      <c r="C22" s="13">
        <v>6</v>
      </c>
      <c r="D22" s="14" t="s">
        <v>21</v>
      </c>
      <c r="E22" s="12" t="s">
        <v>60</v>
      </c>
      <c r="F22" s="12" t="s">
        <v>60</v>
      </c>
      <c r="G22" s="14" t="s">
        <v>42</v>
      </c>
      <c r="H22" s="15">
        <v>684100140</v>
      </c>
      <c r="I22" s="16">
        <v>660000</v>
      </c>
      <c r="J22" s="23">
        <v>0</v>
      </c>
      <c r="K22" s="27">
        <f>'산출내역서(종합)'!O23</f>
        <v>0</v>
      </c>
      <c r="L22" s="25">
        <f>(I22-K22)/I22</f>
        <v>1</v>
      </c>
      <c r="M22" s="22">
        <f t="shared" si="0"/>
        <v>0</v>
      </c>
    </row>
    <row r="23" spans="1:13" x14ac:dyDescent="0.3">
      <c r="A23" s="14" t="s">
        <v>61</v>
      </c>
      <c r="B23" s="12" t="s">
        <v>62</v>
      </c>
      <c r="C23" s="13">
        <v>5</v>
      </c>
      <c r="D23" s="14" t="s">
        <v>21</v>
      </c>
      <c r="E23" s="12" t="s">
        <v>33</v>
      </c>
      <c r="F23" s="12" t="s">
        <v>33</v>
      </c>
      <c r="G23" s="14" t="s">
        <v>18</v>
      </c>
      <c r="H23" s="15">
        <v>698700370</v>
      </c>
      <c r="I23" s="16"/>
      <c r="J23" s="23">
        <v>1075</v>
      </c>
      <c r="K23" s="27">
        <f>'산출내역서(종합)'!O24</f>
        <v>0</v>
      </c>
      <c r="L23" s="25" t="s">
        <v>141</v>
      </c>
      <c r="M23" s="22">
        <f t="shared" si="0"/>
        <v>0</v>
      </c>
    </row>
    <row r="24" spans="1:13" x14ac:dyDescent="0.3">
      <c r="A24" s="14" t="s">
        <v>63</v>
      </c>
      <c r="B24" s="12" t="s">
        <v>64</v>
      </c>
      <c r="C24" s="13">
        <v>3.3</v>
      </c>
      <c r="D24" s="14" t="s">
        <v>21</v>
      </c>
      <c r="E24" s="12" t="s">
        <v>128</v>
      </c>
      <c r="F24" s="12" t="s">
        <v>17</v>
      </c>
      <c r="G24" s="14" t="s">
        <v>28</v>
      </c>
      <c r="H24" s="15">
        <v>656900502</v>
      </c>
      <c r="I24" s="12">
        <v>923407</v>
      </c>
      <c r="J24" s="23">
        <v>0</v>
      </c>
      <c r="K24" s="27">
        <f>'산출내역서(종합)'!O25</f>
        <v>0</v>
      </c>
      <c r="L24" s="25">
        <f>(I24-K24)/I24</f>
        <v>1</v>
      </c>
      <c r="M24" s="22">
        <f t="shared" si="0"/>
        <v>0</v>
      </c>
    </row>
    <row r="25" spans="1:13" x14ac:dyDescent="0.3">
      <c r="A25" s="14"/>
      <c r="B25" s="12" t="s">
        <v>65</v>
      </c>
      <c r="C25" s="13">
        <v>500</v>
      </c>
      <c r="D25" s="14" t="s">
        <v>66</v>
      </c>
      <c r="E25" s="12" t="s">
        <v>127</v>
      </c>
      <c r="F25" s="12" t="s">
        <v>17</v>
      </c>
      <c r="G25" s="14" t="s">
        <v>28</v>
      </c>
      <c r="H25" s="15">
        <v>656900510</v>
      </c>
      <c r="I25" s="16"/>
      <c r="J25" s="23">
        <v>45</v>
      </c>
      <c r="K25" s="27">
        <f>'산출내역서(종합)'!O26</f>
        <v>0</v>
      </c>
      <c r="L25" s="25" t="s">
        <v>141</v>
      </c>
      <c r="M25" s="22">
        <f t="shared" si="0"/>
        <v>0</v>
      </c>
    </row>
    <row r="26" spans="1:13" x14ac:dyDescent="0.3">
      <c r="A26" s="14"/>
      <c r="B26" s="12" t="s">
        <v>65</v>
      </c>
      <c r="C26" s="13">
        <v>300</v>
      </c>
      <c r="D26" s="14" t="s">
        <v>66</v>
      </c>
      <c r="E26" s="12" t="s">
        <v>127</v>
      </c>
      <c r="F26" s="12" t="s">
        <v>17</v>
      </c>
      <c r="G26" s="14" t="s">
        <v>28</v>
      </c>
      <c r="H26" s="15">
        <v>656900510</v>
      </c>
      <c r="I26" s="16"/>
      <c r="J26" s="23">
        <v>0</v>
      </c>
      <c r="K26" s="27">
        <f>'산출내역서(종합)'!O27</f>
        <v>0</v>
      </c>
      <c r="L26" s="25" t="s">
        <v>141</v>
      </c>
      <c r="M26" s="22">
        <f t="shared" si="0"/>
        <v>0</v>
      </c>
    </row>
    <row r="27" spans="1:13" x14ac:dyDescent="0.3">
      <c r="A27" s="14" t="s">
        <v>67</v>
      </c>
      <c r="B27" s="12" t="s">
        <v>65</v>
      </c>
      <c r="C27" s="13">
        <v>1000</v>
      </c>
      <c r="D27" s="14" t="s">
        <v>68</v>
      </c>
      <c r="E27" s="12" t="s">
        <v>127</v>
      </c>
      <c r="F27" s="12" t="s">
        <v>69</v>
      </c>
      <c r="G27" s="14" t="s">
        <v>28</v>
      </c>
      <c r="H27" s="15">
        <v>656900510</v>
      </c>
      <c r="I27" s="16"/>
      <c r="J27" s="23">
        <v>220</v>
      </c>
      <c r="K27" s="27">
        <f>'산출내역서(종합)'!O28</f>
        <v>0</v>
      </c>
      <c r="L27" s="25" t="s">
        <v>141</v>
      </c>
      <c r="M27" s="22">
        <f t="shared" si="0"/>
        <v>0</v>
      </c>
    </row>
    <row r="28" spans="1:13" x14ac:dyDescent="0.3">
      <c r="A28" s="14"/>
      <c r="B28" s="12" t="s">
        <v>65</v>
      </c>
      <c r="C28" s="13">
        <v>200</v>
      </c>
      <c r="D28" s="14" t="s">
        <v>66</v>
      </c>
      <c r="E28" s="12" t="s">
        <v>127</v>
      </c>
      <c r="F28" s="12" t="s">
        <v>17</v>
      </c>
      <c r="G28" s="14" t="s">
        <v>28</v>
      </c>
      <c r="H28" s="15">
        <v>656900510</v>
      </c>
      <c r="I28" s="16"/>
      <c r="J28" s="23">
        <v>0</v>
      </c>
      <c r="K28" s="27">
        <f>'산출내역서(종합)'!O29</f>
        <v>0</v>
      </c>
      <c r="L28" s="25" t="s">
        <v>141</v>
      </c>
      <c r="M28" s="22">
        <f t="shared" si="0"/>
        <v>0</v>
      </c>
    </row>
    <row r="29" spans="1:13" x14ac:dyDescent="0.3">
      <c r="A29" s="14" t="s">
        <v>70</v>
      </c>
      <c r="B29" s="12" t="s">
        <v>71</v>
      </c>
      <c r="C29" s="13">
        <v>1</v>
      </c>
      <c r="D29" s="14" t="s">
        <v>21</v>
      </c>
      <c r="E29" s="12" t="s">
        <v>72</v>
      </c>
      <c r="F29" s="12" t="s">
        <v>72</v>
      </c>
      <c r="G29" s="14" t="s">
        <v>28</v>
      </c>
      <c r="H29" s="15">
        <v>685100120</v>
      </c>
      <c r="I29" s="16">
        <v>10500</v>
      </c>
      <c r="J29" s="23">
        <v>495</v>
      </c>
      <c r="K29" s="27">
        <f>'산출내역서(종합)'!O30</f>
        <v>0</v>
      </c>
      <c r="L29" s="25">
        <f t="shared" ref="L29:L38" si="1">(I29-K29)/I29</f>
        <v>1</v>
      </c>
      <c r="M29" s="22">
        <f t="shared" si="0"/>
        <v>0</v>
      </c>
    </row>
    <row r="30" spans="1:13" x14ac:dyDescent="0.3">
      <c r="A30" s="14" t="s">
        <v>73</v>
      </c>
      <c r="B30" s="12" t="s">
        <v>74</v>
      </c>
      <c r="C30" s="13">
        <v>1</v>
      </c>
      <c r="D30" s="14" t="s">
        <v>75</v>
      </c>
      <c r="E30" s="12" t="s">
        <v>72</v>
      </c>
      <c r="F30" s="12" t="s">
        <v>72</v>
      </c>
      <c r="G30" s="14" t="s">
        <v>28</v>
      </c>
      <c r="H30" s="15">
        <v>685100200</v>
      </c>
      <c r="I30" s="16">
        <v>368340</v>
      </c>
      <c r="J30" s="23">
        <v>40</v>
      </c>
      <c r="K30" s="27">
        <f>'산출내역서(종합)'!O31</f>
        <v>0</v>
      </c>
      <c r="L30" s="25">
        <f t="shared" si="1"/>
        <v>1</v>
      </c>
      <c r="M30" s="22">
        <f t="shared" si="0"/>
        <v>0</v>
      </c>
    </row>
    <row r="31" spans="1:13" x14ac:dyDescent="0.3">
      <c r="A31" s="14" t="s">
        <v>76</v>
      </c>
      <c r="B31" s="12" t="s">
        <v>77</v>
      </c>
      <c r="C31" s="13">
        <v>1</v>
      </c>
      <c r="D31" s="14" t="s">
        <v>75</v>
      </c>
      <c r="E31" s="12" t="s">
        <v>72</v>
      </c>
      <c r="F31" s="12" t="s">
        <v>72</v>
      </c>
      <c r="G31" s="14" t="s">
        <v>28</v>
      </c>
      <c r="H31" s="15">
        <v>685100250</v>
      </c>
      <c r="I31" s="16">
        <v>442008</v>
      </c>
      <c r="J31" s="23">
        <v>0</v>
      </c>
      <c r="K31" s="27">
        <f>'산출내역서(종합)'!O32</f>
        <v>0</v>
      </c>
      <c r="L31" s="25">
        <f t="shared" si="1"/>
        <v>1</v>
      </c>
      <c r="M31" s="22">
        <f t="shared" si="0"/>
        <v>0</v>
      </c>
    </row>
    <row r="32" spans="1:13" x14ac:dyDescent="0.3">
      <c r="A32" s="14" t="s">
        <v>78</v>
      </c>
      <c r="B32" s="12" t="s">
        <v>79</v>
      </c>
      <c r="C32" s="13">
        <v>1</v>
      </c>
      <c r="D32" s="14" t="s">
        <v>75</v>
      </c>
      <c r="E32" s="12" t="s">
        <v>72</v>
      </c>
      <c r="F32" s="12" t="s">
        <v>72</v>
      </c>
      <c r="G32" s="14" t="s">
        <v>28</v>
      </c>
      <c r="H32" s="15">
        <v>685100260</v>
      </c>
      <c r="I32" s="16">
        <v>478842</v>
      </c>
      <c r="J32" s="23">
        <v>75</v>
      </c>
      <c r="K32" s="27">
        <f>'산출내역서(종합)'!O33</f>
        <v>0</v>
      </c>
      <c r="L32" s="25">
        <f t="shared" si="1"/>
        <v>1</v>
      </c>
      <c r="M32" s="22">
        <f t="shared" si="0"/>
        <v>0</v>
      </c>
    </row>
    <row r="33" spans="1:13" x14ac:dyDescent="0.3">
      <c r="A33" s="14" t="s">
        <v>80</v>
      </c>
      <c r="B33" s="12" t="s">
        <v>81</v>
      </c>
      <c r="C33" s="13">
        <v>1</v>
      </c>
      <c r="D33" s="14" t="s">
        <v>75</v>
      </c>
      <c r="E33" s="12" t="s">
        <v>72</v>
      </c>
      <c r="F33" s="12" t="s">
        <v>72</v>
      </c>
      <c r="G33" s="14" t="s">
        <v>28</v>
      </c>
      <c r="H33" s="15">
        <v>685100220</v>
      </c>
      <c r="I33" s="16">
        <v>552510</v>
      </c>
      <c r="J33" s="23">
        <v>65</v>
      </c>
      <c r="K33" s="27">
        <f>'산출내역서(종합)'!O34</f>
        <v>0</v>
      </c>
      <c r="L33" s="25">
        <f t="shared" si="1"/>
        <v>1</v>
      </c>
      <c r="M33" s="22">
        <f t="shared" si="0"/>
        <v>0</v>
      </c>
    </row>
    <row r="34" spans="1:13" x14ac:dyDescent="0.3">
      <c r="A34" s="14" t="s">
        <v>82</v>
      </c>
      <c r="B34" s="12" t="s">
        <v>83</v>
      </c>
      <c r="C34" s="13">
        <v>1</v>
      </c>
      <c r="D34" s="14" t="s">
        <v>75</v>
      </c>
      <c r="E34" s="12" t="s">
        <v>72</v>
      </c>
      <c r="F34" s="12" t="s">
        <v>72</v>
      </c>
      <c r="G34" s="14" t="s">
        <v>28</v>
      </c>
      <c r="H34" s="15">
        <v>658100230</v>
      </c>
      <c r="I34" s="16">
        <v>694981</v>
      </c>
      <c r="J34" s="23">
        <v>0</v>
      </c>
      <c r="K34" s="27">
        <f>'산출내역서(종합)'!O35</f>
        <v>0</v>
      </c>
      <c r="L34" s="25">
        <f t="shared" si="1"/>
        <v>1</v>
      </c>
      <c r="M34" s="22">
        <f t="shared" si="0"/>
        <v>0</v>
      </c>
    </row>
    <row r="35" spans="1:13" x14ac:dyDescent="0.3">
      <c r="A35" s="14" t="s">
        <v>84</v>
      </c>
      <c r="B35" s="12" t="s">
        <v>85</v>
      </c>
      <c r="C35" s="13">
        <v>1</v>
      </c>
      <c r="D35" s="14" t="s">
        <v>75</v>
      </c>
      <c r="E35" s="12" t="s">
        <v>72</v>
      </c>
      <c r="F35" s="12" t="s">
        <v>72</v>
      </c>
      <c r="G35" s="14" t="s">
        <v>28</v>
      </c>
      <c r="H35" s="15">
        <v>685100240</v>
      </c>
      <c r="I35" s="16">
        <v>736680</v>
      </c>
      <c r="J35" s="23">
        <v>0</v>
      </c>
      <c r="K35" s="27">
        <f>'산출내역서(종합)'!O36</f>
        <v>0</v>
      </c>
      <c r="L35" s="25">
        <f t="shared" si="1"/>
        <v>1</v>
      </c>
      <c r="M35" s="22">
        <f t="shared" si="0"/>
        <v>0</v>
      </c>
    </row>
    <row r="36" spans="1:13" x14ac:dyDescent="0.3">
      <c r="A36" s="14" t="s">
        <v>86</v>
      </c>
      <c r="B36" s="12" t="s">
        <v>87</v>
      </c>
      <c r="C36" s="13">
        <v>1</v>
      </c>
      <c r="D36" s="14" t="s">
        <v>75</v>
      </c>
      <c r="E36" s="12" t="s">
        <v>72</v>
      </c>
      <c r="F36" s="12" t="s">
        <v>72</v>
      </c>
      <c r="G36" s="14" t="s">
        <v>28</v>
      </c>
      <c r="H36" s="15">
        <v>685100130</v>
      </c>
      <c r="I36" s="16">
        <v>110502</v>
      </c>
      <c r="J36" s="23">
        <v>20</v>
      </c>
      <c r="K36" s="27">
        <f>'산출내역서(종합)'!O37</f>
        <v>0</v>
      </c>
      <c r="L36" s="25">
        <f t="shared" si="1"/>
        <v>1</v>
      </c>
      <c r="M36" s="22">
        <f t="shared" si="0"/>
        <v>0</v>
      </c>
    </row>
    <row r="37" spans="1:13" x14ac:dyDescent="0.3">
      <c r="A37" s="14" t="s">
        <v>88</v>
      </c>
      <c r="B37" s="12" t="s">
        <v>89</v>
      </c>
      <c r="C37" s="13">
        <v>1</v>
      </c>
      <c r="D37" s="14" t="s">
        <v>75</v>
      </c>
      <c r="E37" s="12" t="s">
        <v>72</v>
      </c>
      <c r="F37" s="12" t="s">
        <v>72</v>
      </c>
      <c r="G37" s="14" t="s">
        <v>28</v>
      </c>
      <c r="H37" s="15">
        <v>685100160</v>
      </c>
      <c r="I37" s="16">
        <v>184170</v>
      </c>
      <c r="J37" s="23">
        <v>0</v>
      </c>
      <c r="K37" s="27">
        <f>'산출내역서(종합)'!O38</f>
        <v>0</v>
      </c>
      <c r="L37" s="25">
        <f t="shared" si="1"/>
        <v>1</v>
      </c>
      <c r="M37" s="22">
        <f t="shared" si="0"/>
        <v>0</v>
      </c>
    </row>
    <row r="38" spans="1:13" x14ac:dyDescent="0.3">
      <c r="A38" s="14" t="s">
        <v>90</v>
      </c>
      <c r="B38" s="12" t="s">
        <v>91</v>
      </c>
      <c r="C38" s="13">
        <v>1</v>
      </c>
      <c r="D38" s="14" t="s">
        <v>75</v>
      </c>
      <c r="E38" s="12" t="s">
        <v>72</v>
      </c>
      <c r="F38" s="12" t="s">
        <v>72</v>
      </c>
      <c r="G38" s="14" t="s">
        <v>28</v>
      </c>
      <c r="H38" s="15">
        <v>685100180</v>
      </c>
      <c r="I38" s="16">
        <v>294672</v>
      </c>
      <c r="J38" s="23">
        <v>20</v>
      </c>
      <c r="K38" s="27">
        <f>'산출내역서(종합)'!O39</f>
        <v>0</v>
      </c>
      <c r="L38" s="25">
        <f t="shared" si="1"/>
        <v>1</v>
      </c>
      <c r="M38" s="22">
        <f t="shared" si="0"/>
        <v>0</v>
      </c>
    </row>
    <row r="39" spans="1:13" x14ac:dyDescent="0.3">
      <c r="A39" s="14" t="s">
        <v>93</v>
      </c>
      <c r="B39" s="12" t="s">
        <v>94</v>
      </c>
      <c r="C39" s="13">
        <v>1000</v>
      </c>
      <c r="D39" s="14" t="s">
        <v>21</v>
      </c>
      <c r="E39" s="12" t="s">
        <v>128</v>
      </c>
      <c r="F39" s="12" t="s">
        <v>17</v>
      </c>
      <c r="G39" s="14" t="s">
        <v>28</v>
      </c>
      <c r="H39" s="15">
        <v>656903110</v>
      </c>
      <c r="I39" s="16"/>
      <c r="J39" s="23">
        <v>0</v>
      </c>
      <c r="K39" s="27">
        <f>'산출내역서(종합)'!O40</f>
        <v>0</v>
      </c>
      <c r="L39" s="25" t="s">
        <v>141</v>
      </c>
      <c r="M39" s="22">
        <f t="shared" si="0"/>
        <v>0</v>
      </c>
    </row>
    <row r="40" spans="1:13" x14ac:dyDescent="0.3">
      <c r="A40" s="14" t="s">
        <v>95</v>
      </c>
      <c r="B40" s="12" t="s">
        <v>96</v>
      </c>
      <c r="C40" s="13">
        <v>500</v>
      </c>
      <c r="D40" s="14" t="s">
        <v>21</v>
      </c>
      <c r="E40" s="12" t="s">
        <v>128</v>
      </c>
      <c r="F40" s="12" t="s">
        <v>17</v>
      </c>
      <c r="G40" s="14" t="s">
        <v>28</v>
      </c>
      <c r="H40" s="15">
        <v>656903110</v>
      </c>
      <c r="I40" s="16"/>
      <c r="J40" s="23">
        <v>0</v>
      </c>
      <c r="K40" s="27">
        <f>'산출내역서(종합)'!O41</f>
        <v>0</v>
      </c>
      <c r="L40" s="25" t="s">
        <v>141</v>
      </c>
      <c r="M40" s="22">
        <f t="shared" si="0"/>
        <v>0</v>
      </c>
    </row>
    <row r="41" spans="1:13" x14ac:dyDescent="0.3">
      <c r="A41" s="14" t="s">
        <v>98</v>
      </c>
      <c r="B41" s="12" t="s">
        <v>99</v>
      </c>
      <c r="C41" s="13">
        <v>1</v>
      </c>
      <c r="D41" s="14" t="s">
        <v>37</v>
      </c>
      <c r="E41" s="12" t="s">
        <v>127</v>
      </c>
      <c r="F41" s="12" t="s">
        <v>17</v>
      </c>
      <c r="G41" s="14" t="s">
        <v>28</v>
      </c>
      <c r="H41" s="15">
        <v>656900761</v>
      </c>
      <c r="I41" s="16">
        <v>20700</v>
      </c>
      <c r="J41" s="23">
        <v>0</v>
      </c>
      <c r="K41" s="27">
        <f>'산출내역서(종합)'!O42</f>
        <v>0</v>
      </c>
      <c r="L41" s="25">
        <f t="shared" ref="L41:L52" si="2">(I41-K41)/I41</f>
        <v>1</v>
      </c>
      <c r="M41" s="22">
        <f t="shared" si="0"/>
        <v>0</v>
      </c>
    </row>
    <row r="42" spans="1:13" x14ac:dyDescent="0.3">
      <c r="A42" s="14" t="s">
        <v>100</v>
      </c>
      <c r="B42" s="12" t="s">
        <v>101</v>
      </c>
      <c r="C42" s="13">
        <v>1</v>
      </c>
      <c r="D42" s="14" t="s">
        <v>37</v>
      </c>
      <c r="E42" s="12" t="s">
        <v>127</v>
      </c>
      <c r="F42" s="12" t="s">
        <v>17</v>
      </c>
      <c r="G42" s="14" t="s">
        <v>28</v>
      </c>
      <c r="H42" s="15">
        <v>656900771</v>
      </c>
      <c r="I42" s="16">
        <v>15334</v>
      </c>
      <c r="J42" s="23">
        <v>300</v>
      </c>
      <c r="K42" s="27">
        <f>'산출내역서(종합)'!O43</f>
        <v>0</v>
      </c>
      <c r="L42" s="25">
        <f t="shared" si="2"/>
        <v>1</v>
      </c>
      <c r="M42" s="22">
        <f t="shared" si="0"/>
        <v>0</v>
      </c>
    </row>
    <row r="43" spans="1:13" x14ac:dyDescent="0.3">
      <c r="A43" s="14" t="s">
        <v>102</v>
      </c>
      <c r="B43" s="12" t="s">
        <v>103</v>
      </c>
      <c r="C43" s="13">
        <v>1</v>
      </c>
      <c r="D43" s="14" t="s">
        <v>37</v>
      </c>
      <c r="E43" s="12" t="s">
        <v>128</v>
      </c>
      <c r="F43" s="12" t="s">
        <v>17</v>
      </c>
      <c r="G43" s="14" t="s">
        <v>34</v>
      </c>
      <c r="H43" s="15">
        <v>656900783</v>
      </c>
      <c r="I43" s="16">
        <v>20700</v>
      </c>
      <c r="J43" s="23">
        <v>25</v>
      </c>
      <c r="K43" s="27">
        <f>'산출내역서(종합)'!O44</f>
        <v>0</v>
      </c>
      <c r="L43" s="25">
        <f t="shared" si="2"/>
        <v>1</v>
      </c>
      <c r="M43" s="22">
        <f t="shared" si="0"/>
        <v>0</v>
      </c>
    </row>
    <row r="44" spans="1:13" x14ac:dyDescent="0.3">
      <c r="A44" s="14" t="s">
        <v>104</v>
      </c>
      <c r="B44" s="12" t="s">
        <v>105</v>
      </c>
      <c r="C44" s="13">
        <v>1</v>
      </c>
      <c r="D44" s="14" t="s">
        <v>106</v>
      </c>
      <c r="E44" s="12" t="s">
        <v>128</v>
      </c>
      <c r="F44" s="12" t="s">
        <v>17</v>
      </c>
      <c r="G44" s="14" t="s">
        <v>28</v>
      </c>
      <c r="H44" s="15">
        <v>656900813</v>
      </c>
      <c r="I44" s="16">
        <v>191084</v>
      </c>
      <c r="J44" s="23">
        <v>160</v>
      </c>
      <c r="K44" s="27">
        <f>'산출내역서(종합)'!O45</f>
        <v>0</v>
      </c>
      <c r="L44" s="25">
        <f t="shared" si="2"/>
        <v>1</v>
      </c>
      <c r="M44" s="22">
        <f t="shared" si="0"/>
        <v>0</v>
      </c>
    </row>
    <row r="45" spans="1:13" x14ac:dyDescent="0.3">
      <c r="A45" s="14" t="s">
        <v>107</v>
      </c>
      <c r="B45" s="12" t="s">
        <v>108</v>
      </c>
      <c r="C45" s="13">
        <v>1</v>
      </c>
      <c r="D45" s="14" t="s">
        <v>37</v>
      </c>
      <c r="E45" s="12" t="s">
        <v>128</v>
      </c>
      <c r="F45" s="12" t="s">
        <v>17</v>
      </c>
      <c r="G45" s="14" t="s">
        <v>28</v>
      </c>
      <c r="H45" s="15">
        <v>656900823</v>
      </c>
      <c r="I45" s="16">
        <v>18000</v>
      </c>
      <c r="J45" s="23">
        <v>4150</v>
      </c>
      <c r="K45" s="27">
        <f>'산출내역서(종합)'!O46</f>
        <v>0</v>
      </c>
      <c r="L45" s="25">
        <f t="shared" si="2"/>
        <v>1</v>
      </c>
      <c r="M45" s="22">
        <f t="shared" si="0"/>
        <v>0</v>
      </c>
    </row>
    <row r="46" spans="1:13" x14ac:dyDescent="0.3">
      <c r="A46" s="14" t="s">
        <v>109</v>
      </c>
      <c r="B46" s="12" t="s">
        <v>110</v>
      </c>
      <c r="C46" s="13">
        <v>1</v>
      </c>
      <c r="D46" s="14" t="s">
        <v>37</v>
      </c>
      <c r="E46" s="12" t="s">
        <v>127</v>
      </c>
      <c r="F46" s="12" t="s">
        <v>17</v>
      </c>
      <c r="G46" s="14" t="s">
        <v>28</v>
      </c>
      <c r="H46" s="15">
        <v>656900871</v>
      </c>
      <c r="I46" s="12">
        <v>14546</v>
      </c>
      <c r="J46" s="23">
        <v>150</v>
      </c>
      <c r="K46" s="27">
        <f>'산출내역서(종합)'!O47</f>
        <v>0</v>
      </c>
      <c r="L46" s="25">
        <f t="shared" si="2"/>
        <v>1</v>
      </c>
      <c r="M46" s="22">
        <f t="shared" si="0"/>
        <v>0</v>
      </c>
    </row>
    <row r="47" spans="1:13" x14ac:dyDescent="0.3">
      <c r="A47" s="14" t="s">
        <v>111</v>
      </c>
      <c r="B47" s="12" t="s">
        <v>112</v>
      </c>
      <c r="C47" s="13">
        <v>1</v>
      </c>
      <c r="D47" s="14" t="s">
        <v>37</v>
      </c>
      <c r="E47" s="12" t="s">
        <v>127</v>
      </c>
      <c r="F47" s="12" t="s">
        <v>17</v>
      </c>
      <c r="G47" s="14" t="s">
        <v>28</v>
      </c>
      <c r="H47" s="15">
        <v>656900881</v>
      </c>
      <c r="I47" s="12">
        <v>17700</v>
      </c>
      <c r="J47" s="23">
        <v>650</v>
      </c>
      <c r="K47" s="27">
        <f>'산출내역서(종합)'!O48</f>
        <v>0</v>
      </c>
      <c r="L47" s="25">
        <f t="shared" si="2"/>
        <v>1</v>
      </c>
      <c r="M47" s="22">
        <f t="shared" si="0"/>
        <v>0</v>
      </c>
    </row>
    <row r="48" spans="1:13" x14ac:dyDescent="0.3">
      <c r="A48" s="12" t="s">
        <v>113</v>
      </c>
      <c r="B48" s="12" t="s">
        <v>114</v>
      </c>
      <c r="C48" s="13">
        <v>1</v>
      </c>
      <c r="D48" s="14" t="s">
        <v>21</v>
      </c>
      <c r="E48" s="12" t="s">
        <v>92</v>
      </c>
      <c r="F48" s="12" t="s">
        <v>92</v>
      </c>
      <c r="G48" s="14" t="s">
        <v>28</v>
      </c>
      <c r="H48" s="15">
        <v>692900170</v>
      </c>
      <c r="I48" s="16">
        <v>48500</v>
      </c>
      <c r="J48" s="23">
        <v>0</v>
      </c>
      <c r="K48" s="27">
        <f>'산출내역서(종합)'!O49</f>
        <v>0</v>
      </c>
      <c r="L48" s="25">
        <f t="shared" si="2"/>
        <v>1</v>
      </c>
      <c r="M48" s="22">
        <f t="shared" si="0"/>
        <v>0</v>
      </c>
    </row>
    <row r="49" spans="1:13" x14ac:dyDescent="0.3">
      <c r="A49" s="14" t="s">
        <v>115</v>
      </c>
      <c r="B49" s="12" t="s">
        <v>116</v>
      </c>
      <c r="C49" s="13">
        <v>1</v>
      </c>
      <c r="D49" s="14" t="s">
        <v>21</v>
      </c>
      <c r="E49" s="12" t="s">
        <v>92</v>
      </c>
      <c r="F49" s="12" t="s">
        <v>92</v>
      </c>
      <c r="G49" s="14" t="s">
        <v>28</v>
      </c>
      <c r="H49" s="15">
        <v>692900170</v>
      </c>
      <c r="I49" s="16">
        <v>48500</v>
      </c>
      <c r="J49" s="23">
        <v>1995</v>
      </c>
      <c r="K49" s="27">
        <f>'산출내역서(종합)'!O50</f>
        <v>0</v>
      </c>
      <c r="L49" s="25">
        <f t="shared" si="2"/>
        <v>1</v>
      </c>
      <c r="M49" s="22">
        <f t="shared" si="0"/>
        <v>0</v>
      </c>
    </row>
    <row r="50" spans="1:13" x14ac:dyDescent="0.3">
      <c r="A50" s="12" t="s">
        <v>117</v>
      </c>
      <c r="B50" s="12" t="s">
        <v>118</v>
      </c>
      <c r="C50" s="13">
        <v>1</v>
      </c>
      <c r="D50" s="14" t="s">
        <v>21</v>
      </c>
      <c r="E50" s="12" t="s">
        <v>92</v>
      </c>
      <c r="F50" s="12" t="s">
        <v>92</v>
      </c>
      <c r="G50" s="14" t="s">
        <v>28</v>
      </c>
      <c r="H50" s="15">
        <v>692900010</v>
      </c>
      <c r="I50" s="16">
        <v>30600</v>
      </c>
      <c r="J50" s="23">
        <v>0</v>
      </c>
      <c r="K50" s="27">
        <f>'산출내역서(종합)'!O51</f>
        <v>0</v>
      </c>
      <c r="L50" s="25">
        <f t="shared" si="2"/>
        <v>1</v>
      </c>
      <c r="M50" s="22">
        <f t="shared" si="0"/>
        <v>0</v>
      </c>
    </row>
    <row r="51" spans="1:13" x14ac:dyDescent="0.3">
      <c r="A51" s="12" t="s">
        <v>119</v>
      </c>
      <c r="B51" s="12" t="s">
        <v>120</v>
      </c>
      <c r="C51" s="13">
        <v>1</v>
      </c>
      <c r="D51" s="14" t="s">
        <v>21</v>
      </c>
      <c r="E51" s="12" t="s">
        <v>92</v>
      </c>
      <c r="F51" s="12" t="s">
        <v>92</v>
      </c>
      <c r="G51" s="14" t="s">
        <v>28</v>
      </c>
      <c r="H51" s="15">
        <v>692900040</v>
      </c>
      <c r="I51" s="16">
        <v>17000</v>
      </c>
      <c r="J51" s="23">
        <v>0</v>
      </c>
      <c r="K51" s="27">
        <f>'산출내역서(종합)'!O52</f>
        <v>0</v>
      </c>
      <c r="L51" s="25">
        <f t="shared" si="2"/>
        <v>1</v>
      </c>
      <c r="M51" s="22">
        <f t="shared" si="0"/>
        <v>0</v>
      </c>
    </row>
    <row r="52" spans="1:13" ht="14.25" thickBot="1" x14ac:dyDescent="0.35">
      <c r="A52" s="45" t="s">
        <v>121</v>
      </c>
      <c r="B52" s="45" t="s">
        <v>122</v>
      </c>
      <c r="C52" s="46">
        <v>7</v>
      </c>
      <c r="D52" s="47" t="s">
        <v>21</v>
      </c>
      <c r="E52" s="45" t="s">
        <v>123</v>
      </c>
      <c r="F52" s="45" t="s">
        <v>123</v>
      </c>
      <c r="G52" s="47" t="s">
        <v>42</v>
      </c>
      <c r="H52" s="48" t="s">
        <v>124</v>
      </c>
      <c r="I52" s="49">
        <v>880000</v>
      </c>
      <c r="J52" s="51">
        <v>0</v>
      </c>
      <c r="K52" s="28">
        <f>'산출내역서(종합)'!O53</f>
        <v>0</v>
      </c>
      <c r="L52" s="52">
        <f t="shared" si="2"/>
        <v>1</v>
      </c>
      <c r="M52" s="54">
        <f t="shared" si="0"/>
        <v>0</v>
      </c>
    </row>
    <row r="53" spans="1:13" ht="18.75" customHeight="1" thickTop="1" x14ac:dyDescent="0.3">
      <c r="A53" s="71" t="s">
        <v>125</v>
      </c>
      <c r="B53" s="72"/>
      <c r="C53" s="72"/>
      <c r="D53" s="72"/>
      <c r="E53" s="72"/>
      <c r="F53" s="72"/>
      <c r="G53" s="72"/>
      <c r="H53" s="73"/>
      <c r="I53" s="33" t="s">
        <v>141</v>
      </c>
      <c r="J53" s="24">
        <f>SUM(J9:J52)</f>
        <v>11885</v>
      </c>
      <c r="K53" s="26" t="s">
        <v>141</v>
      </c>
      <c r="L53" s="26" t="s">
        <v>141</v>
      </c>
      <c r="M53" s="34">
        <f>SUM(M9:M52)</f>
        <v>0</v>
      </c>
    </row>
    <row r="54" spans="1:13" ht="17.25" x14ac:dyDescent="0.3">
      <c r="A54" s="2" t="s">
        <v>142</v>
      </c>
    </row>
    <row r="56" spans="1:13" ht="20.25" x14ac:dyDescent="0.3">
      <c r="A56" s="75" t="s">
        <v>143</v>
      </c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</row>
    <row r="58" spans="1:13" ht="20.25" x14ac:dyDescent="0.3">
      <c r="I58" s="29" t="s">
        <v>144</v>
      </c>
    </row>
    <row r="59" spans="1:13" ht="20.25" x14ac:dyDescent="0.3">
      <c r="I59" s="29" t="s">
        <v>145</v>
      </c>
    </row>
    <row r="60" spans="1:13" ht="20.25" x14ac:dyDescent="0.3">
      <c r="I60" s="29" t="s">
        <v>146</v>
      </c>
      <c r="M60" s="11" t="s">
        <v>147</v>
      </c>
    </row>
  </sheetData>
  <autoFilter ref="A8:M53" xr:uid="{BD9362A6-75C0-4AF9-AF64-F7C58C099DD5}">
    <filterColumn colId="9" showButton="0"/>
  </autoFilter>
  <mergeCells count="3">
    <mergeCell ref="A1:M1"/>
    <mergeCell ref="A53:H53"/>
    <mergeCell ref="A56:M56"/>
  </mergeCells>
  <phoneticPr fontId="2" type="noConversion"/>
  <printOptions horizontalCentered="1"/>
  <pageMargins left="0.23622047244094491" right="0.23622047244094491" top="0.27559055118110237" bottom="0.35433070866141736" header="0.31496062992125984" footer="0.31496062992125984"/>
  <pageSetup paperSize="9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5</vt:i4>
      </vt:variant>
    </vt:vector>
  </HeadingPairs>
  <TitlesOfParts>
    <vt:vector size="10" baseType="lpstr">
      <vt:lpstr>산출내역서(종합)</vt:lpstr>
      <vt:lpstr>한림</vt:lpstr>
      <vt:lpstr>강남</vt:lpstr>
      <vt:lpstr>춘천</vt:lpstr>
      <vt:lpstr>동탄</vt:lpstr>
      <vt:lpstr>강남!Print_Area</vt:lpstr>
      <vt:lpstr>동탄!Print_Area</vt:lpstr>
      <vt:lpstr>'산출내역서(종합)'!Print_Area</vt:lpstr>
      <vt:lpstr>춘천!Print_Area</vt:lpstr>
      <vt:lpstr>한림!Print_Area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hallym</dc:creator>
  <cp:lastModifiedBy>hallym</cp:lastModifiedBy>
  <cp:lastPrinted>2025-06-23T23:49:45Z</cp:lastPrinted>
  <dcterms:created xsi:type="dcterms:W3CDTF">2025-05-08T01:23:38Z</dcterms:created>
  <dcterms:modified xsi:type="dcterms:W3CDTF">2025-06-23T23:49:58Z</dcterms:modified>
</cp:coreProperties>
</file>