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ym\Desktop\학교법인 일송학원 동위원소류 의약품 및 FDG 공급업체 선정 입찰\3. 2025년 학교법인 일송학원 동위원소류 의약품 공급업체 선정\1. 입찰공고\"/>
    </mc:Choice>
  </mc:AlternateContent>
  <xr:revisionPtr revIDLastSave="0" documentId="13_ncr:1_{17B46AC5-428C-42D9-8F5B-32AAE824C6D6}" xr6:coauthVersionLast="47" xr6:coauthVersionMax="47" xr10:uidLastSave="{00000000-0000-0000-0000-000000000000}"/>
  <bookViews>
    <workbookView xWindow="-28920" yWindow="-1095" windowWidth="29040" windowHeight="15840" xr2:uid="{CBF737EF-B512-4298-B3B8-97DDADA93223}"/>
  </bookViews>
  <sheets>
    <sheet name="산출내역서(종합)" sheetId="12" r:id="rId1"/>
    <sheet name="한림" sheetId="13" r:id="rId2"/>
    <sheet name="강남" sheetId="14" r:id="rId3"/>
    <sheet name="춘천" sheetId="15" r:id="rId4"/>
    <sheet name="동탄" sheetId="16" r:id="rId5"/>
  </sheets>
  <externalReferences>
    <externalReference r:id="rId6"/>
    <externalReference r:id="rId7"/>
  </externalReferences>
  <definedNames>
    <definedName name="_xlnm._FilterDatabase" localSheetId="2" hidden="1">강남!$A$8:$M$53</definedName>
    <definedName name="_xlnm._FilterDatabase" localSheetId="4" hidden="1">동탄!$A$8:$M$53</definedName>
    <definedName name="_xlnm._FilterDatabase" localSheetId="0" hidden="1">'산출내역서(종합)'!$A$8:$U$54</definedName>
    <definedName name="_xlnm._FilterDatabase" localSheetId="3" hidden="1">춘천!$A$8:$M$53</definedName>
    <definedName name="_xlnm._FilterDatabase" localSheetId="1" hidden="1">한림!$A$8:$M$53</definedName>
    <definedName name="_xlnm.Print_Area" localSheetId="2">강남!$A$1:$M$60</definedName>
    <definedName name="_xlnm.Print_Area" localSheetId="4">동탄!$A$1:$M$60</definedName>
    <definedName name="_xlnm.Print_Area" localSheetId="0">'산출내역서(종합)'!$A$1:$U$62</definedName>
    <definedName name="_xlnm.Print_Area" localSheetId="3">춘천!$A$1:$M$60</definedName>
    <definedName name="_xlnm.Print_Area" localSheetId="1">한림!$A$1:$M$60</definedName>
    <definedName name="급여여부조정">"OFFSET(급여여부조정!$A$3,,,COUNTA(급여여부조정!$A$3:$A$999), COUNTA(급여여부조정!$A$3:$AK$3))"</definedName>
    <definedName name="분류표" xml:space="preserve"> [1]Sheet1!$E$4:$F$241</definedName>
    <definedName name="상한금액조정">OFFSET([2]상한금액조정!$A$3,,,COUNTA([2]상한금액조정!$A$3:$A$997), COUNTA([2]상한금액조정!$A$3:$AK$3))</definedName>
    <definedName name="투여표" localSheetId="2">{"A","내복";"B","주사";"C","외용";"D","기타"}</definedName>
    <definedName name="투여표" localSheetId="4">{"A","내복";"B","주사";"C","외용";"D","기타"}</definedName>
    <definedName name="투여표" localSheetId="0">{"A","내복";"B","주사";"C","외용";"D","기타"}</definedName>
    <definedName name="투여표" localSheetId="3">{"A","내복";"B","주사";"C","외용";"D","기타"}</definedName>
    <definedName name="투여표" localSheetId="1">{"A","내복";"B","주사";"C","외용";"D","기타"}</definedName>
    <definedName name="투여표">{"A","내복";"B","주사";"C","외용";"D","기타"}</definedName>
    <definedName name="현황" localSheetId="2">{"A","내복";"B","주사";"C","외용";"D","기타"}</definedName>
    <definedName name="현황" localSheetId="4">{"A","내복";"B","주사";"C","외용";"D","기타"}</definedName>
    <definedName name="현황" localSheetId="0">{"A","내복";"B","주사";"C","외용";"D","기타"}</definedName>
    <definedName name="현황" localSheetId="3">{"A","내복";"B","주사";"C","외용";"D","기타"}</definedName>
    <definedName name="현황" localSheetId="1">{"A","내복";"B","주사";"C","외용";"D","기타"}</definedName>
    <definedName name="현황">{"A","내복";"B","주사";"C","외용";"D","기타"}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6" l="1"/>
  <c r="K52" i="16"/>
  <c r="M52" i="16" s="1"/>
  <c r="K51" i="16"/>
  <c r="M51" i="16" s="1"/>
  <c r="K50" i="16"/>
  <c r="L50" i="16" s="1"/>
  <c r="K49" i="16"/>
  <c r="M49" i="16" s="1"/>
  <c r="K48" i="16"/>
  <c r="M48" i="16" s="1"/>
  <c r="K47" i="16"/>
  <c r="M47" i="16" s="1"/>
  <c r="K46" i="16"/>
  <c r="L46" i="16" s="1"/>
  <c r="M45" i="16"/>
  <c r="K45" i="16"/>
  <c r="L45" i="16" s="1"/>
  <c r="K44" i="16"/>
  <c r="M44" i="16" s="1"/>
  <c r="K43" i="16"/>
  <c r="M43" i="16" s="1"/>
  <c r="K42" i="16"/>
  <c r="L42" i="16" s="1"/>
  <c r="L41" i="16"/>
  <c r="K41" i="16"/>
  <c r="M41" i="16" s="1"/>
  <c r="K40" i="16"/>
  <c r="M40" i="16" s="1"/>
  <c r="K39" i="16"/>
  <c r="M39" i="16" s="1"/>
  <c r="K38" i="16"/>
  <c r="M38" i="16" s="1"/>
  <c r="K37" i="16"/>
  <c r="M37" i="16" s="1"/>
  <c r="K36" i="16"/>
  <c r="L36" i="16" s="1"/>
  <c r="K35" i="16"/>
  <c r="M35" i="16" s="1"/>
  <c r="K34" i="16"/>
  <c r="M34" i="16" s="1"/>
  <c r="K33" i="16"/>
  <c r="M33" i="16" s="1"/>
  <c r="K32" i="16"/>
  <c r="L32" i="16" s="1"/>
  <c r="K31" i="16"/>
  <c r="M31" i="16" s="1"/>
  <c r="K30" i="16"/>
  <c r="M30" i="16" s="1"/>
  <c r="K29" i="16"/>
  <c r="M29" i="16" s="1"/>
  <c r="K28" i="16"/>
  <c r="M28" i="16" s="1"/>
  <c r="K27" i="16"/>
  <c r="M27" i="16" s="1"/>
  <c r="K26" i="16"/>
  <c r="M26" i="16" s="1"/>
  <c r="K25" i="16"/>
  <c r="M25" i="16" s="1"/>
  <c r="K24" i="16"/>
  <c r="M24" i="16" s="1"/>
  <c r="K23" i="16"/>
  <c r="M23" i="16" s="1"/>
  <c r="K22" i="16"/>
  <c r="M22" i="16" s="1"/>
  <c r="K21" i="16"/>
  <c r="M21" i="16" s="1"/>
  <c r="K20" i="16"/>
  <c r="M20" i="16" s="1"/>
  <c r="K19" i="16"/>
  <c r="M19" i="16" s="1"/>
  <c r="K18" i="16"/>
  <c r="M18" i="16" s="1"/>
  <c r="K17" i="16"/>
  <c r="M17" i="16" s="1"/>
  <c r="K16" i="16"/>
  <c r="M16" i="16" s="1"/>
  <c r="K15" i="16"/>
  <c r="M15" i="16" s="1"/>
  <c r="K14" i="16"/>
  <c r="M14" i="16" s="1"/>
  <c r="K13" i="16"/>
  <c r="L13" i="16" s="1"/>
  <c r="K12" i="16"/>
  <c r="M12" i="16" s="1"/>
  <c r="K11" i="16"/>
  <c r="M11" i="16" s="1"/>
  <c r="K10" i="16"/>
  <c r="M10" i="16" s="1"/>
  <c r="K9" i="16"/>
  <c r="M9" i="16" s="1"/>
  <c r="J53" i="15"/>
  <c r="K52" i="15"/>
  <c r="M52" i="15" s="1"/>
  <c r="K51" i="15"/>
  <c r="M51" i="15" s="1"/>
  <c r="K50" i="15"/>
  <c r="L50" i="15" s="1"/>
  <c r="L49" i="15"/>
  <c r="K49" i="15"/>
  <c r="M49" i="15" s="1"/>
  <c r="K48" i="15"/>
  <c r="M48" i="15" s="1"/>
  <c r="K47" i="15"/>
  <c r="M47" i="15" s="1"/>
  <c r="K46" i="15"/>
  <c r="L46" i="15" s="1"/>
  <c r="K45" i="15"/>
  <c r="L45" i="15" s="1"/>
  <c r="K44" i="15"/>
  <c r="M44" i="15" s="1"/>
  <c r="K43" i="15"/>
  <c r="M43" i="15" s="1"/>
  <c r="K42" i="15"/>
  <c r="L42" i="15" s="1"/>
  <c r="K41" i="15"/>
  <c r="M41" i="15" s="1"/>
  <c r="K40" i="15"/>
  <c r="M40" i="15" s="1"/>
  <c r="K39" i="15"/>
  <c r="M39" i="15" s="1"/>
  <c r="K38" i="15"/>
  <c r="M38" i="15" s="1"/>
  <c r="K37" i="15"/>
  <c r="M37" i="15" s="1"/>
  <c r="K36" i="15"/>
  <c r="L36" i="15" s="1"/>
  <c r="K35" i="15"/>
  <c r="M35" i="15" s="1"/>
  <c r="K34" i="15"/>
  <c r="M34" i="15" s="1"/>
  <c r="K33" i="15"/>
  <c r="M33" i="15" s="1"/>
  <c r="K32" i="15"/>
  <c r="L32" i="15" s="1"/>
  <c r="K31" i="15"/>
  <c r="M31" i="15" s="1"/>
  <c r="K30" i="15"/>
  <c r="M30" i="15" s="1"/>
  <c r="K29" i="15"/>
  <c r="M29" i="15" s="1"/>
  <c r="K28" i="15"/>
  <c r="M28" i="15" s="1"/>
  <c r="K27" i="15"/>
  <c r="M27" i="15" s="1"/>
  <c r="K26" i="15"/>
  <c r="M26" i="15" s="1"/>
  <c r="K25" i="15"/>
  <c r="M25" i="15" s="1"/>
  <c r="K24" i="15"/>
  <c r="M24" i="15" s="1"/>
  <c r="K23" i="15"/>
  <c r="M23" i="15" s="1"/>
  <c r="K22" i="15"/>
  <c r="M22" i="15" s="1"/>
  <c r="K21" i="15"/>
  <c r="M21" i="15" s="1"/>
  <c r="K20" i="15"/>
  <c r="M20" i="15" s="1"/>
  <c r="K19" i="15"/>
  <c r="M19" i="15" s="1"/>
  <c r="K18" i="15"/>
  <c r="L18" i="15" s="1"/>
  <c r="K17" i="15"/>
  <c r="M17" i="15" s="1"/>
  <c r="K16" i="15"/>
  <c r="M16" i="15" s="1"/>
  <c r="K15" i="15"/>
  <c r="M15" i="15" s="1"/>
  <c r="K14" i="15"/>
  <c r="M14" i="15" s="1"/>
  <c r="K13" i="15"/>
  <c r="M13" i="15" s="1"/>
  <c r="K12" i="15"/>
  <c r="L12" i="15" s="1"/>
  <c r="K11" i="15"/>
  <c r="M11" i="15" s="1"/>
  <c r="K10" i="15"/>
  <c r="M10" i="15" s="1"/>
  <c r="K9" i="15"/>
  <c r="L9" i="15" s="1"/>
  <c r="J53" i="14"/>
  <c r="K52" i="14"/>
  <c r="M52" i="14" s="1"/>
  <c r="K51" i="14"/>
  <c r="L51" i="14" s="1"/>
  <c r="K50" i="14"/>
  <c r="M50" i="14" s="1"/>
  <c r="K49" i="14"/>
  <c r="L49" i="14" s="1"/>
  <c r="K48" i="14"/>
  <c r="M48" i="14" s="1"/>
  <c r="K47" i="14"/>
  <c r="L47" i="14" s="1"/>
  <c r="K46" i="14"/>
  <c r="M46" i="14" s="1"/>
  <c r="M45" i="14"/>
  <c r="K45" i="14"/>
  <c r="L45" i="14" s="1"/>
  <c r="K44" i="14"/>
  <c r="M44" i="14" s="1"/>
  <c r="K43" i="14"/>
  <c r="L43" i="14" s="1"/>
  <c r="K42" i="14"/>
  <c r="M42" i="14" s="1"/>
  <c r="K41" i="14"/>
  <c r="L41" i="14" s="1"/>
  <c r="K40" i="14"/>
  <c r="M40" i="14" s="1"/>
  <c r="K39" i="14"/>
  <c r="M39" i="14" s="1"/>
  <c r="K38" i="14"/>
  <c r="M38" i="14" s="1"/>
  <c r="K37" i="14"/>
  <c r="L37" i="14" s="1"/>
  <c r="K36" i="14"/>
  <c r="M36" i="14" s="1"/>
  <c r="K35" i="14"/>
  <c r="M35" i="14" s="1"/>
  <c r="K34" i="14"/>
  <c r="M34" i="14" s="1"/>
  <c r="K33" i="14"/>
  <c r="M33" i="14" s="1"/>
  <c r="K32" i="14"/>
  <c r="M32" i="14" s="1"/>
  <c r="K31" i="14"/>
  <c r="L31" i="14" s="1"/>
  <c r="K30" i="14"/>
  <c r="M30" i="14" s="1"/>
  <c r="K29" i="14"/>
  <c r="L29" i="14" s="1"/>
  <c r="K28" i="14"/>
  <c r="M28" i="14" s="1"/>
  <c r="K27" i="14"/>
  <c r="M27" i="14" s="1"/>
  <c r="K26" i="14"/>
  <c r="M26" i="14" s="1"/>
  <c r="K25" i="14"/>
  <c r="M25" i="14" s="1"/>
  <c r="K24" i="14"/>
  <c r="M24" i="14" s="1"/>
  <c r="K23" i="14"/>
  <c r="M23" i="14" s="1"/>
  <c r="K22" i="14"/>
  <c r="M22" i="14" s="1"/>
  <c r="K21" i="14"/>
  <c r="M21" i="14" s="1"/>
  <c r="K20" i="14"/>
  <c r="M20" i="14" s="1"/>
  <c r="K19" i="14"/>
  <c r="M19" i="14" s="1"/>
  <c r="K18" i="14"/>
  <c r="L18" i="14" s="1"/>
  <c r="K17" i="14"/>
  <c r="M17" i="14" s="1"/>
  <c r="K16" i="14"/>
  <c r="M16" i="14" s="1"/>
  <c r="K15" i="14"/>
  <c r="M15" i="14" s="1"/>
  <c r="K14" i="14"/>
  <c r="L14" i="14" s="1"/>
  <c r="K13" i="14"/>
  <c r="M13" i="14" s="1"/>
  <c r="K12" i="14"/>
  <c r="M12" i="14" s="1"/>
  <c r="K11" i="14"/>
  <c r="M11" i="14" s="1"/>
  <c r="K10" i="14"/>
  <c r="M10" i="14" s="1"/>
  <c r="K9" i="14"/>
  <c r="M9" i="14" s="1"/>
  <c r="M18" i="14" l="1"/>
  <c r="M45" i="15"/>
  <c r="L41" i="15"/>
  <c r="L48" i="15"/>
  <c r="L48" i="14"/>
  <c r="M31" i="14"/>
  <c r="L12" i="14"/>
  <c r="L35" i="14"/>
  <c r="M49" i="14"/>
  <c r="L52" i="14"/>
  <c r="M9" i="15"/>
  <c r="L19" i="15"/>
  <c r="L17" i="15"/>
  <c r="L12" i="16"/>
  <c r="L48" i="16"/>
  <c r="L52" i="15"/>
  <c r="M13" i="16"/>
  <c r="L17" i="14"/>
  <c r="M41" i="14"/>
  <c r="L44" i="14"/>
  <c r="L13" i="15"/>
  <c r="M32" i="15"/>
  <c r="L44" i="15"/>
  <c r="M32" i="16"/>
  <c r="L44" i="16"/>
  <c r="L11" i="15"/>
  <c r="M36" i="15"/>
  <c r="L30" i="16"/>
  <c r="M36" i="16"/>
  <c r="L49" i="16"/>
  <c r="L19" i="16"/>
  <c r="L9" i="14"/>
  <c r="L11" i="14"/>
  <c r="L30" i="14"/>
  <c r="L34" i="14"/>
  <c r="L38" i="14"/>
  <c r="L24" i="15"/>
  <c r="L31" i="15"/>
  <c r="L35" i="15"/>
  <c r="L9" i="16"/>
  <c r="L18" i="16"/>
  <c r="L24" i="16"/>
  <c r="L31" i="16"/>
  <c r="L35" i="16"/>
  <c r="M12" i="15"/>
  <c r="M18" i="15"/>
  <c r="L11" i="16"/>
  <c r="L52" i="16"/>
  <c r="L30" i="15"/>
  <c r="L34" i="15"/>
  <c r="L38" i="15"/>
  <c r="M42" i="15"/>
  <c r="M46" i="15"/>
  <c r="M50" i="15"/>
  <c r="L17" i="16"/>
  <c r="L34" i="16"/>
  <c r="L38" i="16"/>
  <c r="M42" i="16"/>
  <c r="M46" i="16"/>
  <c r="M50" i="16"/>
  <c r="L14" i="16"/>
  <c r="L22" i="16"/>
  <c r="L29" i="16"/>
  <c r="L33" i="16"/>
  <c r="L37" i="16"/>
  <c r="L43" i="16"/>
  <c r="L47" i="16"/>
  <c r="L51" i="16"/>
  <c r="L14" i="15"/>
  <c r="L22" i="15"/>
  <c r="L29" i="15"/>
  <c r="L33" i="15"/>
  <c r="L37" i="15"/>
  <c r="L43" i="15"/>
  <c r="L47" i="15"/>
  <c r="L51" i="15"/>
  <c r="L22" i="14"/>
  <c r="L33" i="14"/>
  <c r="L13" i="14"/>
  <c r="M14" i="14"/>
  <c r="L19" i="14"/>
  <c r="L24" i="14"/>
  <c r="M29" i="14"/>
  <c r="L32" i="14"/>
  <c r="L36" i="14"/>
  <c r="M37" i="14"/>
  <c r="L42" i="14"/>
  <c r="M43" i="14"/>
  <c r="L46" i="14"/>
  <c r="M47" i="14"/>
  <c r="L50" i="14"/>
  <c r="M51" i="14"/>
  <c r="K10" i="13"/>
  <c r="K11" i="13"/>
  <c r="L11" i="13" s="1"/>
  <c r="K12" i="13"/>
  <c r="K13" i="13"/>
  <c r="L13" i="13" s="1"/>
  <c r="K14" i="13"/>
  <c r="L14" i="13" s="1"/>
  <c r="K15" i="13"/>
  <c r="K16" i="13"/>
  <c r="K17" i="13"/>
  <c r="L17" i="13" s="1"/>
  <c r="K18" i="13"/>
  <c r="L18" i="13" s="1"/>
  <c r="K19" i="13"/>
  <c r="K20" i="13"/>
  <c r="K21" i="13"/>
  <c r="K22" i="13"/>
  <c r="L22" i="13" s="1"/>
  <c r="K23" i="13"/>
  <c r="K24" i="13"/>
  <c r="L24" i="13" s="1"/>
  <c r="K25" i="13"/>
  <c r="K26" i="13"/>
  <c r="K27" i="13"/>
  <c r="K28" i="13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K37" i="13"/>
  <c r="L37" i="13" s="1"/>
  <c r="K38" i="13"/>
  <c r="L38" i="13" s="1"/>
  <c r="K39" i="13"/>
  <c r="K40" i="13"/>
  <c r="K41" i="13"/>
  <c r="L41" i="13" s="1"/>
  <c r="K42" i="13"/>
  <c r="L42" i="13" s="1"/>
  <c r="K43" i="13"/>
  <c r="L43" i="13" s="1"/>
  <c r="K44" i="13"/>
  <c r="K45" i="13"/>
  <c r="L45" i="13" s="1"/>
  <c r="K46" i="13"/>
  <c r="L46" i="13" s="1"/>
  <c r="K47" i="13"/>
  <c r="L47" i="13" s="1"/>
  <c r="K48" i="13"/>
  <c r="L48" i="13" s="1"/>
  <c r="K49" i="13"/>
  <c r="L49" i="13" s="1"/>
  <c r="K50" i="13"/>
  <c r="L50" i="13" s="1"/>
  <c r="K51" i="13"/>
  <c r="K52" i="13"/>
  <c r="L52" i="13" s="1"/>
  <c r="K9" i="13"/>
  <c r="L9" i="13" s="1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9" i="13"/>
  <c r="J53" i="13"/>
  <c r="L51" i="13"/>
  <c r="L44" i="13"/>
  <c r="L36" i="13"/>
  <c r="L19" i="13"/>
  <c r="L12" i="13"/>
  <c r="M53" i="16" l="1"/>
  <c r="M53" i="15"/>
  <c r="M53" i="14"/>
  <c r="M53" i="13"/>
  <c r="Q11" i="12"/>
  <c r="R11" i="12"/>
  <c r="S11" i="12"/>
  <c r="T11" i="12"/>
  <c r="Q12" i="12"/>
  <c r="R12" i="12"/>
  <c r="S12" i="12"/>
  <c r="T12" i="12"/>
  <c r="Q13" i="12"/>
  <c r="R13" i="12"/>
  <c r="S13" i="12"/>
  <c r="T13" i="12"/>
  <c r="Q14" i="12"/>
  <c r="R14" i="12"/>
  <c r="S14" i="12"/>
  <c r="T14" i="12"/>
  <c r="Q15" i="12"/>
  <c r="R15" i="12"/>
  <c r="S15" i="12"/>
  <c r="T15" i="12"/>
  <c r="Q16" i="12"/>
  <c r="R16" i="12"/>
  <c r="S16" i="12"/>
  <c r="T16" i="12"/>
  <c r="Q17" i="12"/>
  <c r="R17" i="12"/>
  <c r="S17" i="12"/>
  <c r="T17" i="12"/>
  <c r="Q18" i="12"/>
  <c r="R18" i="12"/>
  <c r="S18" i="12"/>
  <c r="T18" i="12"/>
  <c r="Q19" i="12"/>
  <c r="R19" i="12"/>
  <c r="S19" i="12"/>
  <c r="T19" i="12"/>
  <c r="Q20" i="12"/>
  <c r="R20" i="12"/>
  <c r="S20" i="12"/>
  <c r="T20" i="12"/>
  <c r="Q21" i="12"/>
  <c r="R21" i="12"/>
  <c r="S21" i="12"/>
  <c r="T21" i="12"/>
  <c r="Q22" i="12"/>
  <c r="R22" i="12"/>
  <c r="S22" i="12"/>
  <c r="T22" i="12"/>
  <c r="Q23" i="12"/>
  <c r="R23" i="12"/>
  <c r="S23" i="12"/>
  <c r="T23" i="12"/>
  <c r="Q24" i="12"/>
  <c r="R24" i="12"/>
  <c r="S24" i="12"/>
  <c r="T24" i="12"/>
  <c r="Q25" i="12"/>
  <c r="R25" i="12"/>
  <c r="S25" i="12"/>
  <c r="T25" i="12"/>
  <c r="Q26" i="12"/>
  <c r="R26" i="12"/>
  <c r="S26" i="12"/>
  <c r="T26" i="12"/>
  <c r="Q27" i="12"/>
  <c r="R27" i="12"/>
  <c r="S27" i="12"/>
  <c r="T27" i="12"/>
  <c r="Q28" i="12"/>
  <c r="R28" i="12"/>
  <c r="S28" i="12"/>
  <c r="T28" i="12"/>
  <c r="Q29" i="12"/>
  <c r="R29" i="12"/>
  <c r="S29" i="12"/>
  <c r="T29" i="12"/>
  <c r="Q30" i="12"/>
  <c r="R30" i="12"/>
  <c r="S30" i="12"/>
  <c r="T30" i="12"/>
  <c r="Q31" i="12"/>
  <c r="R31" i="12"/>
  <c r="S31" i="12"/>
  <c r="T31" i="12"/>
  <c r="Q32" i="12"/>
  <c r="R32" i="12"/>
  <c r="S32" i="12"/>
  <c r="T32" i="12"/>
  <c r="Q33" i="12"/>
  <c r="R33" i="12"/>
  <c r="S33" i="12"/>
  <c r="T33" i="12"/>
  <c r="Q34" i="12"/>
  <c r="R34" i="12"/>
  <c r="S34" i="12"/>
  <c r="T34" i="12"/>
  <c r="Q35" i="12"/>
  <c r="R35" i="12"/>
  <c r="S35" i="12"/>
  <c r="T35" i="12"/>
  <c r="Q36" i="12"/>
  <c r="R36" i="12"/>
  <c r="S36" i="12"/>
  <c r="T36" i="12"/>
  <c r="Q37" i="12"/>
  <c r="R37" i="12"/>
  <c r="S37" i="12"/>
  <c r="T37" i="12"/>
  <c r="Q38" i="12"/>
  <c r="R38" i="12"/>
  <c r="S38" i="12"/>
  <c r="T38" i="12"/>
  <c r="Q39" i="12"/>
  <c r="R39" i="12"/>
  <c r="S39" i="12"/>
  <c r="T39" i="12"/>
  <c r="Q40" i="12"/>
  <c r="R40" i="12"/>
  <c r="S40" i="12"/>
  <c r="T40" i="12"/>
  <c r="Q41" i="12"/>
  <c r="R41" i="12"/>
  <c r="S41" i="12"/>
  <c r="T41" i="12"/>
  <c r="Q42" i="12"/>
  <c r="R42" i="12"/>
  <c r="S42" i="12"/>
  <c r="T42" i="12"/>
  <c r="Q43" i="12"/>
  <c r="R43" i="12"/>
  <c r="S43" i="12"/>
  <c r="T43" i="12"/>
  <c r="Q44" i="12"/>
  <c r="R44" i="12"/>
  <c r="S44" i="12"/>
  <c r="T44" i="12"/>
  <c r="Q45" i="12"/>
  <c r="R45" i="12"/>
  <c r="S45" i="12"/>
  <c r="T45" i="12"/>
  <c r="Q46" i="12"/>
  <c r="R46" i="12"/>
  <c r="S46" i="12"/>
  <c r="T46" i="12"/>
  <c r="Q47" i="12"/>
  <c r="R47" i="12"/>
  <c r="S47" i="12"/>
  <c r="T47" i="12"/>
  <c r="Q48" i="12"/>
  <c r="R48" i="12"/>
  <c r="S48" i="12"/>
  <c r="T48" i="12"/>
  <c r="Q49" i="12"/>
  <c r="R49" i="12"/>
  <c r="S49" i="12"/>
  <c r="T49" i="12"/>
  <c r="Q50" i="12"/>
  <c r="R50" i="12"/>
  <c r="S50" i="12"/>
  <c r="T50" i="12"/>
  <c r="Q51" i="12"/>
  <c r="R51" i="12"/>
  <c r="S51" i="12"/>
  <c r="T51" i="12"/>
  <c r="Q52" i="12"/>
  <c r="R52" i="12"/>
  <c r="S52" i="12"/>
  <c r="T52" i="12"/>
  <c r="Q53" i="12"/>
  <c r="R53" i="12"/>
  <c r="S53" i="12"/>
  <c r="T53" i="12"/>
  <c r="T10" i="12"/>
  <c r="S10" i="12"/>
  <c r="R10" i="12"/>
  <c r="Q10" i="12"/>
  <c r="P12" i="12"/>
  <c r="P13" i="12"/>
  <c r="P14" i="12"/>
  <c r="P15" i="12"/>
  <c r="P18" i="12"/>
  <c r="P19" i="12"/>
  <c r="P20" i="12"/>
  <c r="P23" i="12"/>
  <c r="P25" i="12"/>
  <c r="P30" i="12"/>
  <c r="P31" i="12"/>
  <c r="P32" i="12"/>
  <c r="P33" i="12"/>
  <c r="P34" i="12"/>
  <c r="P35" i="12"/>
  <c r="P36" i="12"/>
  <c r="P37" i="12"/>
  <c r="P38" i="12"/>
  <c r="P39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10" i="12"/>
  <c r="U30" i="12" l="1"/>
  <c r="U14" i="12"/>
  <c r="U13" i="12"/>
  <c r="U12" i="12"/>
  <c r="U11" i="12"/>
  <c r="U10" i="12"/>
  <c r="U46" i="12"/>
  <c r="U15" i="12"/>
  <c r="Q54" i="12"/>
  <c r="U42" i="12"/>
  <c r="U41" i="12"/>
  <c r="U40" i="12"/>
  <c r="U39" i="12"/>
  <c r="U38" i="12"/>
  <c r="U34" i="12"/>
  <c r="S54" i="12"/>
  <c r="U50" i="12"/>
  <c r="T54" i="12"/>
  <c r="U26" i="12"/>
  <c r="U25" i="12"/>
  <c r="U24" i="12"/>
  <c r="U23" i="12"/>
  <c r="U22" i="12"/>
  <c r="U18" i="12"/>
  <c r="U53" i="12"/>
  <c r="U52" i="12"/>
  <c r="U36" i="12"/>
  <c r="U20" i="12"/>
  <c r="U19" i="12"/>
  <c r="R54" i="12"/>
  <c r="U49" i="12"/>
  <c r="U48" i="12"/>
  <c r="U47" i="12"/>
  <c r="U33" i="12"/>
  <c r="U32" i="12"/>
  <c r="U31" i="12"/>
  <c r="U17" i="12"/>
  <c r="U16" i="12"/>
  <c r="U51" i="12"/>
  <c r="U37" i="12"/>
  <c r="U35" i="12"/>
  <c r="U21" i="12"/>
  <c r="U45" i="12"/>
  <c r="U44" i="12"/>
  <c r="U43" i="12"/>
  <c r="U29" i="12"/>
  <c r="U28" i="12"/>
  <c r="U27" i="12"/>
  <c r="K54" i="12"/>
  <c r="L54" i="12"/>
  <c r="M54" i="12"/>
  <c r="N54" i="12"/>
  <c r="U54" i="12" l="1"/>
  <c r="J54" i="12"/>
</calcChain>
</file>

<file path=xl/sharedStrings.xml><?xml version="1.0" encoding="utf-8"?>
<sst xmlns="http://schemas.openxmlformats.org/spreadsheetml/2006/main" count="1531" uniqueCount="155">
  <si>
    <t>코드</t>
    <phoneticPr fontId="2" type="noConversion"/>
  </si>
  <si>
    <t>품명</t>
    <phoneticPr fontId="2" type="noConversion"/>
  </si>
  <si>
    <t>규격</t>
  </si>
  <si>
    <t>단위</t>
  </si>
  <si>
    <t>제조사</t>
    <phoneticPr fontId="2" type="noConversion"/>
  </si>
  <si>
    <t>판매사</t>
    <phoneticPr fontId="2" type="noConversion"/>
  </si>
  <si>
    <t>보험구분</t>
    <phoneticPr fontId="2" type="noConversion"/>
  </si>
  <si>
    <t>EDI코드</t>
  </si>
  <si>
    <t>보험상한가
(기준가)</t>
    <phoneticPr fontId="2" type="noConversion"/>
  </si>
  <si>
    <t>한림</t>
    <phoneticPr fontId="2" type="noConversion"/>
  </si>
  <si>
    <t>강남</t>
    <phoneticPr fontId="2" type="noConversion"/>
  </si>
  <si>
    <t>춘천</t>
    <phoneticPr fontId="2" type="noConversion"/>
  </si>
  <si>
    <t>동탄</t>
    <phoneticPr fontId="2" type="noConversion"/>
  </si>
  <si>
    <t>ZMAA3</t>
    <phoneticPr fontId="2" type="noConversion"/>
  </si>
  <si>
    <t>PULMOCIS</t>
    <phoneticPr fontId="2" type="noConversion"/>
  </si>
  <si>
    <t>Vial</t>
    <phoneticPr fontId="2" type="noConversion"/>
  </si>
  <si>
    <t>CIS BIO International</t>
    <phoneticPr fontId="2" type="noConversion"/>
  </si>
  <si>
    <t>새한산업</t>
    <phoneticPr fontId="2" type="noConversion"/>
  </si>
  <si>
    <t>비급여</t>
  </si>
  <si>
    <t>Z18F8</t>
  </si>
  <si>
    <t>뉴라체크주사</t>
  </si>
  <si>
    <t>mCi</t>
  </si>
  <si>
    <t>카이바이오텍</t>
    <phoneticPr fontId="2" type="noConversion"/>
  </si>
  <si>
    <t>051800061</t>
    <phoneticPr fontId="2" type="noConversion"/>
  </si>
  <si>
    <t>ZNURO</t>
  </si>
  <si>
    <t>뉴롤라이트</t>
  </si>
  <si>
    <t>병</t>
  </si>
  <si>
    <t>부경에스엠</t>
  </si>
  <si>
    <t>급여</t>
  </si>
  <si>
    <t>ZTL201</t>
  </si>
  <si>
    <t>다이이치염화탈륨(201TI)주</t>
    <phoneticPr fontId="2" type="noConversion"/>
  </si>
  <si>
    <t>Z18FDP</t>
    <phoneticPr fontId="2" type="noConversion"/>
  </si>
  <si>
    <t>도파체크주사액</t>
    <phoneticPr fontId="2" type="noConversion"/>
  </si>
  <si>
    <t>듀켐바이오</t>
    <phoneticPr fontId="2" type="noConversion"/>
  </si>
  <si>
    <t>급여</t>
    <phoneticPr fontId="2" type="noConversion"/>
  </si>
  <si>
    <t>ZMYO</t>
  </si>
  <si>
    <t>마이오뷰주사</t>
  </si>
  <si>
    <t>병</t>
    <phoneticPr fontId="2" type="noConversion"/>
  </si>
  <si>
    <t>ZSF18</t>
    <phoneticPr fontId="2" type="noConversion"/>
  </si>
  <si>
    <t>메타스캔 주사액</t>
    <phoneticPr fontId="2" type="noConversion"/>
  </si>
  <si>
    <t>Z18F5</t>
  </si>
  <si>
    <t>비자밀주사액(플루트메타몰(18F))</t>
  </si>
  <si>
    <t>비급여</t>
    <phoneticPr fontId="2" type="noConversion"/>
  </si>
  <si>
    <t>ZMEBRO1</t>
    <phoneticPr fontId="2" type="noConversion"/>
  </si>
  <si>
    <t>셀비온메브로페닌주</t>
    <phoneticPr fontId="2" type="noConversion"/>
  </si>
  <si>
    <t>셀비온</t>
    <phoneticPr fontId="2" type="noConversion"/>
  </si>
  <si>
    <t>055800042</t>
    <phoneticPr fontId="2" type="noConversion"/>
  </si>
  <si>
    <t>ZCTEC</t>
  </si>
  <si>
    <t>스타빌라이지드세레텍주</t>
  </si>
  <si>
    <t>ZMIBI</t>
  </si>
  <si>
    <t>스테미시스주</t>
  </si>
  <si>
    <t>Z18F10</t>
    <phoneticPr fontId="2" type="noConversion"/>
  </si>
  <si>
    <t>알자뷰주사액</t>
    <phoneticPr fontId="2" type="noConversion"/>
  </si>
  <si>
    <t>mCi</t>
    <phoneticPr fontId="2" type="noConversion"/>
  </si>
  <si>
    <t>퓨쳐켐</t>
    <phoneticPr fontId="2" type="noConversion"/>
  </si>
  <si>
    <t>ZSF181</t>
    <phoneticPr fontId="2" type="noConversion"/>
  </si>
  <si>
    <t>에이치디엑스소듐플루오라이드 F18주사액</t>
    <phoneticPr fontId="2" type="noConversion"/>
  </si>
  <si>
    <t>에이치디엑스</t>
    <phoneticPr fontId="2" type="noConversion"/>
  </si>
  <si>
    <t>ZFES</t>
    <phoneticPr fontId="2" type="noConversion"/>
  </si>
  <si>
    <t>에프이에스주사액</t>
    <phoneticPr fontId="2" type="noConversion"/>
  </si>
  <si>
    <t>서울아산병원</t>
    <phoneticPr fontId="2" type="noConversion"/>
  </si>
  <si>
    <t>ZFPC</t>
  </si>
  <si>
    <t>듀켐바이오에프피씨아이티주사</t>
    <phoneticPr fontId="2" type="noConversion"/>
  </si>
  <si>
    <t>ZOCTRE</t>
  </si>
  <si>
    <t>옥트레오스캔주사</t>
  </si>
  <si>
    <t>울트라테크네카우제너레이터</t>
  </si>
  <si>
    <t>SET</t>
    <phoneticPr fontId="2" type="noConversion"/>
  </si>
  <si>
    <t>ZGNERA2</t>
  </si>
  <si>
    <t>SET</t>
  </si>
  <si>
    <t>새한산업</t>
  </si>
  <si>
    <t>ZI131NA</t>
  </si>
  <si>
    <t>유니텍요오드화나트륨(131I)액 1mCi</t>
  </si>
  <si>
    <t>삼영유니텍</t>
  </si>
  <si>
    <t>ZI131C1002</t>
  </si>
  <si>
    <t>유니텍요오드화나트륨(131I)캡슐 100mCi</t>
    <phoneticPr fontId="2" type="noConversion"/>
  </si>
  <si>
    <t>캡슐</t>
    <phoneticPr fontId="2" type="noConversion"/>
  </si>
  <si>
    <t>ZI131C120</t>
  </si>
  <si>
    <t>유니텍요오드화나트륨(131I)캡슐 120mCi</t>
    <phoneticPr fontId="2" type="noConversion"/>
  </si>
  <si>
    <t>ZI131C130</t>
  </si>
  <si>
    <t>유니텍요오드화나트륨(131I)캡슐 130mCi</t>
    <phoneticPr fontId="2" type="noConversion"/>
  </si>
  <si>
    <t>ZI131C1502</t>
  </si>
  <si>
    <t>유니텍요오드화나트륨(131I)캡슐 150mCi</t>
    <phoneticPr fontId="2" type="noConversion"/>
  </si>
  <si>
    <t>ZI131C180</t>
  </si>
  <si>
    <t>유니텍요오드화나트륨(131I)캡슐 180mCi</t>
    <phoneticPr fontId="2" type="noConversion"/>
  </si>
  <si>
    <t>ZI131C200</t>
  </si>
  <si>
    <t>유니텍요오드화나트륨(131I)캡슐 200mCi</t>
    <phoneticPr fontId="2" type="noConversion"/>
  </si>
  <si>
    <t>ZI131C301</t>
    <phoneticPr fontId="2" type="noConversion"/>
  </si>
  <si>
    <t>유니텍요오드화나트륨(131I)캡슐 30mCi</t>
    <phoneticPr fontId="2" type="noConversion"/>
  </si>
  <si>
    <t>ZI131C502</t>
  </si>
  <si>
    <t>유니텍요오드화나트륨(131I)캡슐 50mCi</t>
    <phoneticPr fontId="2" type="noConversion"/>
  </si>
  <si>
    <t>ZI131C801</t>
  </si>
  <si>
    <t>유니텍요오드화나트륨(131I)캡슐 80mCi</t>
    <phoneticPr fontId="2" type="noConversion"/>
  </si>
  <si>
    <t>한국원자력의학원</t>
    <phoneticPr fontId="2" type="noConversion"/>
  </si>
  <si>
    <t>ZGNERA10</t>
    <phoneticPr fontId="2" type="noConversion"/>
  </si>
  <si>
    <t>큐리움울트라테크네코에프엠제네레이터 1000mCi</t>
    <phoneticPr fontId="2" type="noConversion"/>
  </si>
  <si>
    <t>ZGNERA5</t>
  </si>
  <si>
    <t>큐리움울트라테크네코에프엠제네레이터 500mCi</t>
    <phoneticPr fontId="2" type="noConversion"/>
  </si>
  <si>
    <t>GE Healthcare</t>
  </si>
  <si>
    <t>ZDMSA</t>
  </si>
  <si>
    <t>테크네디엠에스에이키트주사</t>
  </si>
  <si>
    <t>ZDTPA</t>
  </si>
  <si>
    <t>테크네디티피에이키트주사</t>
  </si>
  <si>
    <t>ZDMSA2</t>
    <phoneticPr fontId="2" type="noConversion"/>
  </si>
  <si>
    <t>테크네스캔디엠에스에이주</t>
    <phoneticPr fontId="2" type="noConversion"/>
  </si>
  <si>
    <t>ZMAG3</t>
  </si>
  <si>
    <t>테크네스캔매그3주</t>
  </si>
  <si>
    <t>팩</t>
    <phoneticPr fontId="2" type="noConversion"/>
  </si>
  <si>
    <t>ZHDP</t>
  </si>
  <si>
    <t>테크네스캔에치디피주</t>
  </si>
  <si>
    <t>ZPVP</t>
  </si>
  <si>
    <t>테크네피로인산키트주사</t>
  </si>
  <si>
    <t>ZPVT</t>
  </si>
  <si>
    <t>테크네피친산키트주사</t>
  </si>
  <si>
    <t>ZI123</t>
  </si>
  <si>
    <t>한국원자력의학원메타요오드벤질구아니딘 123 I 주사액</t>
    <phoneticPr fontId="2" type="noConversion"/>
  </si>
  <si>
    <t>ZI1231</t>
  </si>
  <si>
    <t>한국원자력의학원메타요오드벤질구아니딘 123 I 주사액</t>
  </si>
  <si>
    <t>ZTL2011</t>
  </si>
  <si>
    <t>한국원자력의학원염화탈륨(TL-201)주사액</t>
  </si>
  <si>
    <t>ZI123NA</t>
    <phoneticPr fontId="2" type="noConversion"/>
  </si>
  <si>
    <t>한국원자력의학원요오드화나트륨(123I)액 0.037GBq/mCi</t>
    <phoneticPr fontId="2" type="noConversion"/>
  </si>
  <si>
    <t>Z18FPSMA</t>
    <phoneticPr fontId="2" type="noConversion"/>
  </si>
  <si>
    <t>뉴큐어엠라델루민주사액</t>
    <phoneticPr fontId="2" type="noConversion"/>
  </si>
  <si>
    <t>뉴큐어엠</t>
    <phoneticPr fontId="2" type="noConversion"/>
  </si>
  <si>
    <t>077700040</t>
    <phoneticPr fontId="2" type="noConversion"/>
  </si>
  <si>
    <t>합 계</t>
    <phoneticPr fontId="2" type="noConversion"/>
  </si>
  <si>
    <t>Lantheus</t>
    <phoneticPr fontId="2" type="noConversion"/>
  </si>
  <si>
    <t>PDRadiopharma</t>
    <phoneticPr fontId="2" type="noConversion"/>
  </si>
  <si>
    <t>CURIUM</t>
    <phoneticPr fontId="2" type="noConversion"/>
  </si>
  <si>
    <t>금액</t>
    <phoneticPr fontId="2" type="noConversion"/>
  </si>
  <si>
    <t>1. 수요기관 : 한림대학교성심병원</t>
    <phoneticPr fontId="2" type="noConversion"/>
  </si>
  <si>
    <t>2. 계약기간 : 5년 (2025.10.01. ~ 2030.09.30.)</t>
    <phoneticPr fontId="2" type="noConversion"/>
  </si>
  <si>
    <t xml:space="preserve">3. 세부내역서 : </t>
    <phoneticPr fontId="2" type="noConversion"/>
  </si>
  <si>
    <t>(단위: 원, VAT 포함)</t>
    <phoneticPr fontId="2" type="noConversion"/>
  </si>
  <si>
    <t>1. 수요기관 : 한림대학교 강남성심병원</t>
    <phoneticPr fontId="2" type="noConversion"/>
  </si>
  <si>
    <t>1. 수요기관 : 한림대학교 춘천성심병원</t>
    <phoneticPr fontId="2" type="noConversion"/>
  </si>
  <si>
    <t>1. 수요기관 : 한림대학교 동탄성심병원</t>
    <phoneticPr fontId="2" type="noConversion"/>
  </si>
  <si>
    <t>1. 수요기관 : 한림대학교성심병원, 한림대학교 강남성심병원, 한림대학교 춘천성심병원, 한림대학교 동탄성심병원</t>
    <phoneticPr fontId="2" type="noConversion"/>
  </si>
  <si>
    <t>구매 예정수량(5년)</t>
    <phoneticPr fontId="2" type="noConversion"/>
  </si>
  <si>
    <t>계</t>
    <phoneticPr fontId="2" type="noConversion"/>
  </si>
  <si>
    <t>인하율</t>
    <phoneticPr fontId="2" type="noConversion"/>
  </si>
  <si>
    <t>-</t>
    <phoneticPr fontId="2" type="noConversion"/>
  </si>
  <si>
    <t>※실제 구매 수량은 증감될 수 있으며, 계약상대자는 이로 인한 이의 제기나 손해배상 청구를 할 수 없음.</t>
    <phoneticPr fontId="2" type="noConversion"/>
  </si>
  <si>
    <t>2025년     월     일</t>
    <phoneticPr fontId="2" type="noConversion"/>
  </si>
  <si>
    <t>상호 또는 법인명 :</t>
    <phoneticPr fontId="2" type="noConversion"/>
  </si>
  <si>
    <t>주                소 :</t>
    <phoneticPr fontId="2" type="noConversion"/>
  </si>
  <si>
    <t xml:space="preserve">대       표      자 : </t>
    <phoneticPr fontId="2" type="noConversion"/>
  </si>
  <si>
    <t>(인)</t>
    <phoneticPr fontId="2" type="noConversion"/>
  </si>
  <si>
    <t>단가</t>
    <phoneticPr fontId="2" type="noConversion"/>
  </si>
  <si>
    <t>※수요기관별 동일 품목에 해당되는 경우, 동일 단가로 제안(투찰)하여야 함.</t>
    <phoneticPr fontId="2" type="noConversion"/>
  </si>
  <si>
    <t>2025년 학교법인 일송학원 동위원소류 의약품 공급업체 선정 입찰금액 산출내역서(종합)</t>
    <phoneticPr fontId="2" type="noConversion"/>
  </si>
  <si>
    <t>2025년 학교법인 일송학원 동위원소류 의약품 공급업체 선정 입찰금액 산출내역서(한림)</t>
    <phoneticPr fontId="2" type="noConversion"/>
  </si>
  <si>
    <t>2025년 학교법인 일송학원 동위원소류 의약품 공급업체 선정 입찰금액 산출내역서(강남)</t>
    <phoneticPr fontId="2" type="noConversion"/>
  </si>
  <si>
    <t>2025년 학교법인 일송학원 동위원소류 의약품 공급업체 선정 입찰금액 산출내역서(춘천)</t>
    <phoneticPr fontId="2" type="noConversion"/>
  </si>
  <si>
    <t>2025년 학교법인 일송학원 동위원소류 의약품 공급업체 선정 입찰금액 산출내역서(동탄)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</si>
</sst>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0_-;\-* #,##0.00_-;_-* &quot;-&quot;_-;_-@_-"/>
    <numFmt numFmtId="177" formatCode="0_);[Red]\(0\)"/>
    <numFmt numFmtId="178" formatCode="0.0%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363636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002060"/>
      </left>
      <right style="medium">
        <color rgb="FF002060"/>
      </right>
      <top style="double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thick">
        <color rgb="FF002060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double">
        <color indexed="64"/>
      </top>
      <bottom style="thin">
        <color indexed="64"/>
      </bottom>
      <diagonal/>
    </border>
    <border>
      <left style="thick">
        <color rgb="FF002060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ck">
        <color rgb="FF002060"/>
      </right>
      <top style="thin">
        <color indexed="64"/>
      </top>
      <bottom style="thick">
        <color rgb="FF00206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1" fontId="6" fillId="0" borderId="0" xfId="1" applyFont="1" applyFill="1" applyBorder="1" applyAlignment="1">
      <alignment horizontal="left" vertical="center"/>
    </xf>
    <xf numFmtId="41" fontId="7" fillId="0" borderId="0" xfId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5" fillId="0" borderId="0" xfId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5" fillId="0" borderId="1" xfId="1" applyFont="1" applyFill="1" applyBorder="1" applyAlignment="1">
      <alignment vertical="center" shrinkToFit="1"/>
    </xf>
    <xf numFmtId="0" fontId="5" fillId="0" borderId="1" xfId="1" applyNumberFormat="1" applyFont="1" applyFill="1" applyBorder="1" applyAlignment="1">
      <alignment horizontal="right" vertical="center" shrinkToFit="1"/>
    </xf>
    <xf numFmtId="41" fontId="5" fillId="0" borderId="1" xfId="1" applyFont="1" applyFill="1" applyBorder="1" applyAlignment="1">
      <alignment horizontal="left" vertical="center" shrinkToFit="1"/>
    </xf>
    <xf numFmtId="177" fontId="5" fillId="0" borderId="1" xfId="1" applyNumberFormat="1" applyFont="1" applyFill="1" applyBorder="1" applyAlignment="1">
      <alignment horizontal="left" vertical="center" shrinkToFit="1"/>
    </xf>
    <xf numFmtId="41" fontId="5" fillId="0" borderId="1" xfId="1" applyFont="1" applyFill="1" applyBorder="1" applyAlignment="1">
      <alignment horizontal="right" vertical="center" shrinkToFit="1"/>
    </xf>
    <xf numFmtId="41" fontId="5" fillId="0" borderId="1" xfId="0" applyNumberFormat="1" applyFont="1" applyBorder="1" applyAlignment="1">
      <alignment horizontal="left" vertical="center" shrinkToFit="1"/>
    </xf>
    <xf numFmtId="49" fontId="5" fillId="0" borderId="1" xfId="1" applyNumberFormat="1" applyFont="1" applyFill="1" applyBorder="1" applyAlignment="1">
      <alignment horizontal="left" vertical="center" shrinkToFit="1"/>
    </xf>
    <xf numFmtId="41" fontId="10" fillId="0" borderId="1" xfId="1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41" fontId="5" fillId="0" borderId="1" xfId="1" applyFont="1" applyBorder="1" applyAlignment="1">
      <alignment horizontal="left" vertical="center" shrinkToFit="1"/>
    </xf>
    <xf numFmtId="41" fontId="5" fillId="0" borderId="1" xfId="1" applyFont="1" applyBorder="1" applyAlignment="1">
      <alignment horizontal="center" vertical="center" shrinkToFit="1"/>
    </xf>
    <xf numFmtId="41" fontId="5" fillId="0" borderId="2" xfId="0" applyNumberFormat="1" applyFont="1" applyBorder="1" applyAlignment="1">
      <alignment horizontal="left" vertical="center" shrinkToFit="1"/>
    </xf>
    <xf numFmtId="41" fontId="9" fillId="2" borderId="5" xfId="0" applyNumberFormat="1" applyFont="1" applyFill="1" applyBorder="1" applyAlignment="1">
      <alignment horizontal="left" vertical="center" shrinkToFit="1"/>
    </xf>
    <xf numFmtId="178" fontId="5" fillId="0" borderId="3" xfId="2" applyNumberFormat="1" applyFont="1" applyBorder="1" applyAlignment="1">
      <alignment horizontal="center" vertical="center" shrinkToFit="1"/>
    </xf>
    <xf numFmtId="41" fontId="9" fillId="2" borderId="5" xfId="0" applyNumberFormat="1" applyFont="1" applyFill="1" applyBorder="1" applyAlignment="1">
      <alignment horizontal="center" vertical="center" shrinkToFit="1"/>
    </xf>
    <xf numFmtId="41" fontId="11" fillId="0" borderId="7" xfId="1" applyFont="1" applyFill="1" applyBorder="1" applyAlignment="1">
      <alignment vertical="center"/>
    </xf>
    <xf numFmtId="41" fontId="11" fillId="0" borderId="8" xfId="1" applyFont="1" applyFill="1" applyBorder="1" applyAlignment="1">
      <alignment vertical="center"/>
    </xf>
    <xf numFmtId="41" fontId="12" fillId="0" borderId="0" xfId="1" applyFont="1" applyFill="1" applyBorder="1" applyAlignment="1">
      <alignment vertical="center"/>
    </xf>
    <xf numFmtId="41" fontId="9" fillId="2" borderId="9" xfId="2" applyNumberFormat="1" applyFont="1" applyFill="1" applyBorder="1" applyAlignment="1">
      <alignment horizontal="center" vertical="center" shrinkToFit="1"/>
    </xf>
    <xf numFmtId="41" fontId="9" fillId="2" borderId="10" xfId="2" applyNumberFormat="1" applyFont="1" applyFill="1" applyBorder="1" applyAlignment="1">
      <alignment horizontal="center" vertical="center" shrinkToFit="1"/>
    </xf>
    <xf numFmtId="41" fontId="9" fillId="2" borderId="9" xfId="1" applyFont="1" applyFill="1" applyBorder="1" applyAlignment="1">
      <alignment horizontal="center" vertical="center" shrinkToFit="1"/>
    </xf>
    <xf numFmtId="41" fontId="9" fillId="2" borderId="5" xfId="1" applyFont="1" applyFill="1" applyBorder="1" applyAlignment="1">
      <alignment horizontal="center" vertical="center" shrinkToFit="1"/>
    </xf>
    <xf numFmtId="41" fontId="9" fillId="3" borderId="5" xfId="0" applyNumberFormat="1" applyFont="1" applyFill="1" applyBorder="1" applyAlignment="1">
      <alignment horizontal="left" vertical="center" shrinkToFit="1"/>
    </xf>
    <xf numFmtId="41" fontId="5" fillId="0" borderId="14" xfId="1" applyFont="1" applyFill="1" applyBorder="1" applyAlignment="1">
      <alignment vertical="center" shrinkToFit="1"/>
    </xf>
    <xf numFmtId="0" fontId="5" fillId="0" borderId="14" xfId="1" applyNumberFormat="1" applyFont="1" applyFill="1" applyBorder="1" applyAlignment="1">
      <alignment horizontal="right" vertical="center" shrinkToFit="1"/>
    </xf>
    <xf numFmtId="41" fontId="5" fillId="0" borderId="14" xfId="1" applyFont="1" applyFill="1" applyBorder="1" applyAlignment="1">
      <alignment horizontal="left" vertical="center" shrinkToFit="1"/>
    </xf>
    <xf numFmtId="177" fontId="5" fillId="0" borderId="14" xfId="1" applyNumberFormat="1" applyFont="1" applyFill="1" applyBorder="1" applyAlignment="1">
      <alignment horizontal="left" vertical="center" shrinkToFit="1"/>
    </xf>
    <xf numFmtId="41" fontId="5" fillId="0" borderId="14" xfId="1" applyFont="1" applyFill="1" applyBorder="1" applyAlignment="1">
      <alignment horizontal="right" vertical="center" shrinkToFit="1"/>
    </xf>
    <xf numFmtId="41" fontId="5" fillId="0" borderId="14" xfId="0" applyNumberFormat="1" applyFont="1" applyBorder="1" applyAlignment="1">
      <alignment horizontal="left" vertical="center" shrinkToFit="1"/>
    </xf>
    <xf numFmtId="41" fontId="5" fillId="0" borderId="15" xfId="0" applyNumberFormat="1" applyFont="1" applyBorder="1" applyAlignment="1">
      <alignment horizontal="left" vertical="center" shrinkToFit="1"/>
    </xf>
    <xf numFmtId="178" fontId="5" fillId="0" borderId="16" xfId="2" applyNumberFormat="1" applyFont="1" applyBorder="1" applyAlignment="1">
      <alignment horizontal="center" vertical="center" shrinkToFit="1"/>
    </xf>
    <xf numFmtId="41" fontId="5" fillId="0" borderId="14" xfId="1" applyFont="1" applyBorder="1" applyAlignment="1">
      <alignment horizontal="left" vertical="center" shrinkToFit="1"/>
    </xf>
    <xf numFmtId="41" fontId="5" fillId="0" borderId="14" xfId="1" applyFont="1" applyBorder="1" applyAlignment="1">
      <alignment horizontal="center" vertical="center" shrinkToFit="1"/>
    </xf>
    <xf numFmtId="41" fontId="5" fillId="0" borderId="17" xfId="1" applyFont="1" applyFill="1" applyBorder="1" applyAlignment="1">
      <alignment vertical="center" shrinkToFit="1"/>
    </xf>
    <xf numFmtId="0" fontId="5" fillId="0" borderId="17" xfId="1" applyNumberFormat="1" applyFont="1" applyFill="1" applyBorder="1" applyAlignment="1">
      <alignment horizontal="right" vertical="center" shrinkToFit="1"/>
    </xf>
    <xf numFmtId="41" fontId="5" fillId="0" borderId="17" xfId="1" applyFont="1" applyFill="1" applyBorder="1" applyAlignment="1">
      <alignment horizontal="left" vertical="center" shrinkToFit="1"/>
    </xf>
    <xf numFmtId="49" fontId="5" fillId="0" borderId="17" xfId="1" applyNumberFormat="1" applyFont="1" applyFill="1" applyBorder="1" applyAlignment="1">
      <alignment horizontal="left" vertical="center" shrinkToFit="1"/>
    </xf>
    <xf numFmtId="41" fontId="5" fillId="0" borderId="17" xfId="1" applyFont="1" applyFill="1" applyBorder="1" applyAlignment="1">
      <alignment horizontal="right" vertical="center" shrinkToFit="1"/>
    </xf>
    <xf numFmtId="41" fontId="5" fillId="0" borderId="17" xfId="0" applyNumberFormat="1" applyFont="1" applyBorder="1" applyAlignment="1">
      <alignment horizontal="left" vertical="center" shrinkToFit="1"/>
    </xf>
    <xf numFmtId="41" fontId="5" fillId="0" borderId="18" xfId="0" applyNumberFormat="1" applyFont="1" applyBorder="1" applyAlignment="1">
      <alignment horizontal="left" vertical="center" shrinkToFit="1"/>
    </xf>
    <xf numFmtId="178" fontId="5" fillId="0" borderId="19" xfId="2" applyNumberFormat="1" applyFont="1" applyBorder="1" applyAlignment="1">
      <alignment horizontal="center" vertical="center" shrinkToFit="1"/>
    </xf>
    <xf numFmtId="41" fontId="5" fillId="0" borderId="17" xfId="1" applyFont="1" applyBorder="1" applyAlignment="1">
      <alignment horizontal="left" vertical="center" shrinkToFit="1"/>
    </xf>
    <xf numFmtId="41" fontId="5" fillId="0" borderId="17" xfId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41" fontId="9" fillId="2" borderId="1" xfId="1" applyFont="1" applyFill="1" applyBorder="1" applyAlignment="1">
      <alignment horizontal="center" vertical="center" shrinkToFit="1"/>
    </xf>
    <xf numFmtId="0" fontId="9" fillId="2" borderId="1" xfId="3" applyFont="1" applyFill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wrapText="1" shrinkToFit="1"/>
    </xf>
    <xf numFmtId="41" fontId="9" fillId="2" borderId="6" xfId="1" applyFont="1" applyFill="1" applyBorder="1" applyAlignment="1">
      <alignment horizontal="center" vertical="center" shrinkToFit="1"/>
    </xf>
    <xf numFmtId="41" fontId="9" fillId="2" borderId="3" xfId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176" fontId="9" fillId="2" borderId="1" xfId="1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1" fontId="5" fillId="0" borderId="20" xfId="1" applyFont="1" applyBorder="1" applyAlignment="1">
      <alignment horizontal="center" vertical="center" shrinkToFit="1"/>
    </xf>
    <xf numFmtId="41" fontId="11" fillId="0" borderId="21" xfId="1" applyFont="1" applyFill="1" applyBorder="1" applyAlignment="1">
      <alignment vertical="center"/>
    </xf>
    <xf numFmtId="41" fontId="11" fillId="0" borderId="24" xfId="1" applyFont="1" applyFill="1" applyBorder="1" applyAlignment="1">
      <alignment vertical="center"/>
    </xf>
    <xf numFmtId="41" fontId="11" fillId="0" borderId="25" xfId="1" applyFont="1" applyFill="1" applyBorder="1" applyAlignment="1">
      <alignment vertical="center"/>
    </xf>
    <xf numFmtId="41" fontId="11" fillId="0" borderId="25" xfId="1" applyFont="1" applyFill="1" applyBorder="1" applyAlignment="1">
      <alignment horizontal="left" vertical="center"/>
    </xf>
    <xf numFmtId="41" fontId="11" fillId="0" borderId="25" xfId="1" applyFont="1" applyFill="1" applyBorder="1" applyAlignment="1">
      <alignment horizontal="right" vertical="center"/>
    </xf>
    <xf numFmtId="41" fontId="11" fillId="0" borderId="26" xfId="1" applyFont="1" applyFill="1" applyBorder="1" applyAlignment="1">
      <alignment vertical="center"/>
    </xf>
    <xf numFmtId="41" fontId="9" fillId="2" borderId="12" xfId="1" applyFont="1" applyFill="1" applyBorder="1" applyAlignment="1">
      <alignment horizontal="center" vertical="center" shrinkToFit="1"/>
    </xf>
    <xf numFmtId="41" fontId="9" fillId="2" borderId="4" xfId="1" applyFont="1" applyFill="1" applyBorder="1" applyAlignment="1">
      <alignment horizontal="center" vertical="center" shrinkToFit="1"/>
    </xf>
    <xf numFmtId="41" fontId="9" fillId="2" borderId="13" xfId="1" applyFont="1" applyFill="1" applyBorder="1" applyAlignment="1">
      <alignment horizontal="center" vertical="center" shrinkToFit="1"/>
    </xf>
    <xf numFmtId="41" fontId="4" fillId="0" borderId="0" xfId="1" applyFont="1" applyFill="1" applyBorder="1" applyAlignment="1">
      <alignment horizontal="center" vertical="center"/>
    </xf>
    <xf numFmtId="41" fontId="7" fillId="0" borderId="0" xfId="1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 vertical="center" shrinkToFit="1"/>
    </xf>
    <xf numFmtId="41" fontId="9" fillId="2" borderId="9" xfId="1" applyFont="1" applyFill="1" applyBorder="1" applyAlignment="1">
      <alignment horizontal="center" vertical="center" shrinkToFit="1"/>
    </xf>
    <xf numFmtId="0" fontId="9" fillId="2" borderId="1" xfId="3" applyFont="1" applyFill="1" applyBorder="1" applyAlignment="1">
      <alignment horizontal="center" vertical="center" shrinkToFit="1"/>
    </xf>
    <xf numFmtId="0" fontId="9" fillId="2" borderId="9" xfId="3" applyFont="1" applyFill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wrapText="1" shrinkToFit="1"/>
    </xf>
    <xf numFmtId="41" fontId="9" fillId="2" borderId="22" xfId="1" applyFont="1" applyFill="1" applyBorder="1" applyAlignment="1">
      <alignment horizontal="center" vertical="center" shrinkToFit="1"/>
    </xf>
    <xf numFmtId="41" fontId="9" fillId="2" borderId="23" xfId="1" applyFont="1" applyFill="1" applyBorder="1" applyAlignment="1">
      <alignment horizontal="center" vertical="center" shrinkToFit="1"/>
    </xf>
    <xf numFmtId="41" fontId="9" fillId="2" borderId="3" xfId="1" applyFont="1" applyFill="1" applyBorder="1" applyAlignment="1">
      <alignment horizontal="center" vertical="center" shrinkToFit="1"/>
    </xf>
    <xf numFmtId="41" fontId="9" fillId="2" borderId="11" xfId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176" fontId="9" fillId="2" borderId="1" xfId="1" applyNumberFormat="1" applyFont="1" applyFill="1" applyBorder="1" applyAlignment="1">
      <alignment horizontal="center" vertical="center" shrinkToFit="1"/>
    </xf>
    <xf numFmtId="176" fontId="9" fillId="2" borderId="9" xfId="1" applyNumberFormat="1" applyFont="1" applyFill="1" applyBorder="1" applyAlignment="1">
      <alignment horizontal="center" vertical="center" shrinkToFit="1"/>
    </xf>
  </cellXfs>
  <cellStyles count="4">
    <cellStyle name="백분율" xfId="2" builtinId="5"/>
    <cellStyle name="쉼표 [0]" xfId="1" builtinId="6"/>
    <cellStyle name="표준" xfId="0" builtinId="0"/>
    <cellStyle name="표준 2" xfId="3" xr:uid="{0D9F6337-711D-4900-97D9-CE0AD16B9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5236;&#47928;&#49436;&#9733;/&#8251;&#47785;&#47197;&#44256;&#49884;/49_&#52280;&#51312;/&#48516;&#47448;&#48264;&#54840;&#50640;&#44288;&#54620;&#44508;&#51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5236;&#47928;&#49436;&#9733;/&#8251;&#47785;&#47197;&#44256;&#49884;/52_&#44148;&#51221;&#49900;/202005/2020&#45380;_5&#50900;_&#44148;&#51221;&#49900;&#50696;&#51221;(&#54869;&#51064;&#508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황"/>
      <sheetName val="급여"/>
      <sheetName val="급여여부조정"/>
      <sheetName val="상한금액조정"/>
      <sheetName val="건정심표지"/>
      <sheetName val="Sheet1"/>
    </sheetNames>
    <sheetDataSet>
      <sheetData sheetId="0"/>
      <sheetData sheetId="1"/>
      <sheetData sheetId="2"/>
      <sheetData sheetId="3">
        <row r="3">
          <cell r="A3" t="str">
            <v>연번</v>
          </cell>
          <cell r="B3" t="str">
            <v>분류</v>
          </cell>
          <cell r="C3" t="str">
            <v>일련
번호</v>
          </cell>
          <cell r="D3" t="str">
            <v>주성분코드</v>
          </cell>
          <cell r="E3" t="str">
            <v>제품코드</v>
          </cell>
          <cell r="F3" t="str">
            <v>제품명</v>
          </cell>
          <cell r="G3" t="str">
            <v>제약사명</v>
          </cell>
          <cell r="H3" t="str">
            <v>규격</v>
          </cell>
          <cell r="I3" t="str">
            <v>단위</v>
          </cell>
          <cell r="J3" t="str">
            <v>조정전</v>
          </cell>
          <cell r="K3" t="str">
            <v>조정후</v>
          </cell>
          <cell r="L3" t="str">
            <v>투여</v>
          </cell>
          <cell r="M3" t="str">
            <v>비  고</v>
          </cell>
          <cell r="N3" t="str">
            <v>시행일</v>
          </cell>
          <cell r="O3" t="str">
            <v>전문/일반</v>
          </cell>
          <cell r="P3" t="str">
            <v>퇴장방지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</sheetData>
      <sheetData sheetId="4"/>
      <sheetData sheetId="5">
        <row r="4">
          <cell r="E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62A6-75C0-4AF9-AF64-F7C58C099DD5}">
  <dimension ref="A1:U62"/>
  <sheetViews>
    <sheetView tabSelected="1" view="pageBreakPreview" zoomScale="106" zoomScaleNormal="100" zoomScaleSheetLayoutView="106" workbookViewId="0">
      <pane xSplit="2" ySplit="9" topLeftCell="C10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ColWidth="9" defaultRowHeight="13.5" x14ac:dyDescent="0.3"/>
  <cols>
    <col min="1" max="1" width="9" style="8" customWidth="1"/>
    <col min="2" max="2" width="35.625" style="8" customWidth="1"/>
    <col min="3" max="3" width="5.375" style="9" customWidth="1"/>
    <col min="4" max="4" width="5.875" style="8" customWidth="1"/>
    <col min="5" max="5" width="12.625" style="8" customWidth="1"/>
    <col min="6" max="6" width="10.25" style="8" customWidth="1"/>
    <col min="7" max="7" width="6.375" style="8" customWidth="1"/>
    <col min="8" max="8" width="9.5" style="1" customWidth="1"/>
    <col min="9" max="9" width="9.625" style="8" customWidth="1"/>
    <col min="10" max="14" width="8.625" style="1" customWidth="1"/>
    <col min="15" max="15" width="10.375" style="1" customWidth="1"/>
    <col min="16" max="16" width="7.125" style="1" customWidth="1"/>
    <col min="17" max="20" width="13.375" style="1" customWidth="1"/>
    <col min="21" max="21" width="13.375" style="10" customWidth="1"/>
    <col min="22" max="16384" width="9" style="1"/>
  </cols>
  <sheetData>
    <row r="1" spans="1:21" ht="31.5" x14ac:dyDescent="0.3">
      <c r="A1" s="74" t="s">
        <v>150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5" customFormat="1" ht="20.25" x14ac:dyDescent="0.3">
      <c r="A2" s="2"/>
      <c r="B2" s="3"/>
      <c r="C2" s="4"/>
      <c r="D2" s="3"/>
      <c r="E2" s="3"/>
      <c r="F2" s="3"/>
      <c r="G2" s="3"/>
      <c r="I2" s="3"/>
      <c r="U2" s="6"/>
    </row>
    <row r="3" spans="1:21" s="5" customFormat="1" ht="20.25" x14ac:dyDescent="0.3">
      <c r="A3" s="2" t="s">
        <v>137</v>
      </c>
      <c r="B3" s="3"/>
      <c r="C3" s="4"/>
      <c r="D3" s="3"/>
      <c r="E3" s="3"/>
      <c r="F3" s="3"/>
      <c r="G3" s="3"/>
      <c r="I3" s="3"/>
      <c r="U3" s="6"/>
    </row>
    <row r="4" spans="1:21" s="5" customFormat="1" ht="20.25" x14ac:dyDescent="0.3">
      <c r="A4" s="2"/>
      <c r="B4" s="3"/>
      <c r="C4" s="4"/>
      <c r="D4" s="3"/>
      <c r="E4" s="3"/>
      <c r="F4" s="3"/>
      <c r="G4" s="3"/>
      <c r="I4" s="3"/>
      <c r="U4" s="6"/>
    </row>
    <row r="5" spans="1:21" s="5" customFormat="1" ht="20.25" x14ac:dyDescent="0.3">
      <c r="A5" s="2" t="s">
        <v>131</v>
      </c>
      <c r="B5" s="3"/>
      <c r="C5" s="4"/>
      <c r="D5" s="3"/>
      <c r="E5" s="3"/>
      <c r="F5" s="3"/>
      <c r="G5" s="3"/>
      <c r="I5" s="3"/>
      <c r="U5" s="6"/>
    </row>
    <row r="6" spans="1:21" s="5" customFormat="1" ht="20.25" x14ac:dyDescent="0.3">
      <c r="A6" s="2"/>
      <c r="B6" s="3"/>
      <c r="C6" s="4"/>
      <c r="D6" s="3"/>
      <c r="E6" s="3"/>
      <c r="F6" s="3"/>
      <c r="G6" s="3"/>
      <c r="I6" s="3"/>
      <c r="U6" s="6"/>
    </row>
    <row r="7" spans="1:21" s="5" customFormat="1" ht="21" thickBot="1" x14ac:dyDescent="0.35">
      <c r="A7" s="2" t="s">
        <v>132</v>
      </c>
      <c r="B7" s="3"/>
      <c r="C7" s="4"/>
      <c r="D7" s="3"/>
      <c r="E7" s="3"/>
      <c r="F7" s="3"/>
      <c r="G7" s="3"/>
      <c r="I7" s="3"/>
      <c r="U7" s="55" t="s">
        <v>133</v>
      </c>
    </row>
    <row r="8" spans="1:21" ht="16.5" customHeight="1" thickTop="1" x14ac:dyDescent="0.3">
      <c r="A8" s="76" t="s">
        <v>0</v>
      </c>
      <c r="B8" s="76" t="s">
        <v>1</v>
      </c>
      <c r="C8" s="87" t="s">
        <v>2</v>
      </c>
      <c r="D8" s="76" t="s">
        <v>3</v>
      </c>
      <c r="E8" s="76" t="s">
        <v>4</v>
      </c>
      <c r="F8" s="76" t="s">
        <v>5</v>
      </c>
      <c r="G8" s="76" t="s">
        <v>6</v>
      </c>
      <c r="H8" s="78" t="s">
        <v>7</v>
      </c>
      <c r="I8" s="80" t="s">
        <v>8</v>
      </c>
      <c r="J8" s="85" t="s">
        <v>138</v>
      </c>
      <c r="K8" s="85"/>
      <c r="L8" s="85"/>
      <c r="M8" s="85"/>
      <c r="N8" s="86"/>
      <c r="O8" s="81" t="s">
        <v>148</v>
      </c>
      <c r="P8" s="83" t="s">
        <v>140</v>
      </c>
      <c r="Q8" s="85" t="s">
        <v>129</v>
      </c>
      <c r="R8" s="85"/>
      <c r="S8" s="85"/>
      <c r="T8" s="85"/>
      <c r="U8" s="85"/>
    </row>
    <row r="9" spans="1:21" s="7" customFormat="1" ht="16.5" customHeight="1" thickBot="1" x14ac:dyDescent="0.35">
      <c r="A9" s="77"/>
      <c r="B9" s="77"/>
      <c r="C9" s="88"/>
      <c r="D9" s="77"/>
      <c r="E9" s="77"/>
      <c r="F9" s="77"/>
      <c r="G9" s="77"/>
      <c r="H9" s="79"/>
      <c r="I9" s="77"/>
      <c r="J9" s="30" t="s">
        <v>9</v>
      </c>
      <c r="K9" s="30" t="s">
        <v>10</v>
      </c>
      <c r="L9" s="30" t="s">
        <v>11</v>
      </c>
      <c r="M9" s="30" t="s">
        <v>12</v>
      </c>
      <c r="N9" s="31" t="s">
        <v>139</v>
      </c>
      <c r="O9" s="82"/>
      <c r="P9" s="84"/>
      <c r="Q9" s="32" t="s">
        <v>9</v>
      </c>
      <c r="R9" s="32" t="s">
        <v>10</v>
      </c>
      <c r="S9" s="32" t="s">
        <v>11</v>
      </c>
      <c r="T9" s="32" t="s">
        <v>12</v>
      </c>
      <c r="U9" s="32" t="s">
        <v>139</v>
      </c>
    </row>
    <row r="10" spans="1:21" ht="14.25" thickTop="1" x14ac:dyDescent="0.3">
      <c r="A10" s="35" t="s">
        <v>13</v>
      </c>
      <c r="B10" s="35" t="s">
        <v>14</v>
      </c>
      <c r="C10" s="36">
        <v>1</v>
      </c>
      <c r="D10" s="37" t="s">
        <v>15</v>
      </c>
      <c r="E10" s="35" t="s">
        <v>16</v>
      </c>
      <c r="F10" s="35" t="s">
        <v>17</v>
      </c>
      <c r="G10" s="37" t="s">
        <v>18</v>
      </c>
      <c r="H10" s="38">
        <v>664001281</v>
      </c>
      <c r="I10" s="39">
        <v>30000</v>
      </c>
      <c r="J10" s="40">
        <v>25</v>
      </c>
      <c r="K10" s="40">
        <v>0</v>
      </c>
      <c r="L10" s="40">
        <v>25</v>
      </c>
      <c r="M10" s="40">
        <v>100</v>
      </c>
      <c r="N10" s="41">
        <f>SUM(J10:M10)</f>
        <v>150</v>
      </c>
      <c r="O10" s="66"/>
      <c r="P10" s="42">
        <f>(I10-O10)/I10</f>
        <v>1</v>
      </c>
      <c r="Q10" s="43">
        <f>J10*O10</f>
        <v>0</v>
      </c>
      <c r="R10" s="43">
        <f>K10*O10</f>
        <v>0</v>
      </c>
      <c r="S10" s="43">
        <f>L10*O10</f>
        <v>0</v>
      </c>
      <c r="T10" s="43">
        <f>M10*O10</f>
        <v>0</v>
      </c>
      <c r="U10" s="44">
        <f>SUM(Q10:T10)</f>
        <v>0</v>
      </c>
    </row>
    <row r="11" spans="1:21" x14ac:dyDescent="0.3">
      <c r="A11" s="14" t="s">
        <v>19</v>
      </c>
      <c r="B11" s="12" t="s">
        <v>20</v>
      </c>
      <c r="C11" s="13">
        <v>8</v>
      </c>
      <c r="D11" s="14" t="s">
        <v>21</v>
      </c>
      <c r="E11" s="12" t="s">
        <v>22</v>
      </c>
      <c r="F11" s="12" t="s">
        <v>22</v>
      </c>
      <c r="G11" s="14" t="s">
        <v>18</v>
      </c>
      <c r="H11" s="18" t="s">
        <v>23</v>
      </c>
      <c r="I11" s="16"/>
      <c r="J11" s="17">
        <v>0</v>
      </c>
      <c r="K11" s="17">
        <v>0</v>
      </c>
      <c r="L11" s="17">
        <v>210</v>
      </c>
      <c r="M11" s="17">
        <v>745</v>
      </c>
      <c r="N11" s="23">
        <f t="shared" ref="N11:N53" si="0">SUM(J11:M11)</f>
        <v>955</v>
      </c>
      <c r="O11" s="67"/>
      <c r="P11" s="25" t="s">
        <v>141</v>
      </c>
      <c r="Q11" s="21">
        <f t="shared" ref="Q11:Q53" si="1">J11*O11</f>
        <v>0</v>
      </c>
      <c r="R11" s="21">
        <f t="shared" ref="R11:R53" si="2">K11*O11</f>
        <v>0</v>
      </c>
      <c r="S11" s="21">
        <f t="shared" ref="S11:S53" si="3">L11*O11</f>
        <v>0</v>
      </c>
      <c r="T11" s="21">
        <f t="shared" ref="T11:T53" si="4">M11*O11</f>
        <v>0</v>
      </c>
      <c r="U11" s="22">
        <f t="shared" ref="U11:U53" si="5">SUM(Q11:T11)</f>
        <v>0</v>
      </c>
    </row>
    <row r="12" spans="1:21" x14ac:dyDescent="0.3">
      <c r="A12" s="14" t="s">
        <v>24</v>
      </c>
      <c r="B12" s="12" t="s">
        <v>25</v>
      </c>
      <c r="C12" s="13">
        <v>1</v>
      </c>
      <c r="D12" s="14" t="s">
        <v>26</v>
      </c>
      <c r="E12" s="12" t="s">
        <v>126</v>
      </c>
      <c r="F12" s="12" t="s">
        <v>27</v>
      </c>
      <c r="G12" s="14" t="s">
        <v>28</v>
      </c>
      <c r="H12" s="15">
        <v>662900010</v>
      </c>
      <c r="I12" s="16">
        <v>264000</v>
      </c>
      <c r="J12" s="17">
        <v>0</v>
      </c>
      <c r="K12" s="17">
        <v>0</v>
      </c>
      <c r="L12" s="17">
        <v>0</v>
      </c>
      <c r="M12" s="17">
        <v>0</v>
      </c>
      <c r="N12" s="23">
        <f t="shared" si="0"/>
        <v>0</v>
      </c>
      <c r="O12" s="67"/>
      <c r="P12" s="25">
        <f t="shared" ref="P12:P53" si="6">(I12-O12)/I12</f>
        <v>1</v>
      </c>
      <c r="Q12" s="21">
        <f t="shared" si="1"/>
        <v>0</v>
      </c>
      <c r="R12" s="21">
        <f t="shared" si="2"/>
        <v>0</v>
      </c>
      <c r="S12" s="21">
        <f t="shared" si="3"/>
        <v>0</v>
      </c>
      <c r="T12" s="21">
        <f t="shared" si="4"/>
        <v>0</v>
      </c>
      <c r="U12" s="22">
        <f t="shared" si="5"/>
        <v>0</v>
      </c>
    </row>
    <row r="13" spans="1:21" x14ac:dyDescent="0.3">
      <c r="A13" s="14" t="s">
        <v>29</v>
      </c>
      <c r="B13" s="12" t="s">
        <v>30</v>
      </c>
      <c r="C13" s="13">
        <v>1</v>
      </c>
      <c r="D13" s="14" t="s">
        <v>21</v>
      </c>
      <c r="E13" s="12" t="s">
        <v>127</v>
      </c>
      <c r="F13" s="12" t="s">
        <v>17</v>
      </c>
      <c r="G13" s="14" t="s">
        <v>28</v>
      </c>
      <c r="H13" s="15">
        <v>656900020</v>
      </c>
      <c r="I13" s="12">
        <v>30600</v>
      </c>
      <c r="J13" s="17">
        <v>0</v>
      </c>
      <c r="K13" s="17">
        <v>1785</v>
      </c>
      <c r="L13" s="17">
        <v>0</v>
      </c>
      <c r="M13" s="17">
        <v>765</v>
      </c>
      <c r="N13" s="23">
        <f t="shared" si="0"/>
        <v>2550</v>
      </c>
      <c r="O13" s="67"/>
      <c r="P13" s="25">
        <f t="shared" si="6"/>
        <v>1</v>
      </c>
      <c r="Q13" s="21">
        <f t="shared" si="1"/>
        <v>0</v>
      </c>
      <c r="R13" s="21">
        <f t="shared" si="2"/>
        <v>0</v>
      </c>
      <c r="S13" s="21">
        <f t="shared" si="3"/>
        <v>0</v>
      </c>
      <c r="T13" s="21">
        <f t="shared" si="4"/>
        <v>0</v>
      </c>
      <c r="U13" s="22">
        <f t="shared" si="5"/>
        <v>0</v>
      </c>
    </row>
    <row r="14" spans="1:21" x14ac:dyDescent="0.3">
      <c r="A14" s="14" t="s">
        <v>31</v>
      </c>
      <c r="B14" s="12" t="s">
        <v>32</v>
      </c>
      <c r="C14" s="13">
        <v>1</v>
      </c>
      <c r="D14" s="14" t="s">
        <v>21</v>
      </c>
      <c r="E14" s="12" t="s">
        <v>33</v>
      </c>
      <c r="F14" s="12" t="s">
        <v>17</v>
      </c>
      <c r="G14" s="14" t="s">
        <v>34</v>
      </c>
      <c r="H14" s="15">
        <v>698700200</v>
      </c>
      <c r="I14" s="12">
        <v>30517</v>
      </c>
      <c r="J14" s="17">
        <v>0</v>
      </c>
      <c r="K14" s="17">
        <v>200</v>
      </c>
      <c r="L14" s="17">
        <v>0</v>
      </c>
      <c r="M14" s="17">
        <v>10</v>
      </c>
      <c r="N14" s="23">
        <f t="shared" si="0"/>
        <v>210</v>
      </c>
      <c r="O14" s="67"/>
      <c r="P14" s="25">
        <f t="shared" si="6"/>
        <v>1</v>
      </c>
      <c r="Q14" s="21">
        <f t="shared" si="1"/>
        <v>0</v>
      </c>
      <c r="R14" s="21">
        <f t="shared" si="2"/>
        <v>0</v>
      </c>
      <c r="S14" s="21">
        <f t="shared" si="3"/>
        <v>0</v>
      </c>
      <c r="T14" s="21">
        <f t="shared" si="4"/>
        <v>0</v>
      </c>
      <c r="U14" s="22">
        <f t="shared" si="5"/>
        <v>0</v>
      </c>
    </row>
    <row r="15" spans="1:21" x14ac:dyDescent="0.3">
      <c r="A15" s="14" t="s">
        <v>35</v>
      </c>
      <c r="B15" s="12" t="s">
        <v>36</v>
      </c>
      <c r="C15" s="13">
        <v>1</v>
      </c>
      <c r="D15" s="14" t="s">
        <v>37</v>
      </c>
      <c r="E15" s="12" t="s">
        <v>97</v>
      </c>
      <c r="F15" s="12" t="s">
        <v>17</v>
      </c>
      <c r="G15" s="14" t="s">
        <v>28</v>
      </c>
      <c r="H15" s="15">
        <v>656900051</v>
      </c>
      <c r="I15" s="16">
        <v>232720</v>
      </c>
      <c r="J15" s="17">
        <v>0</v>
      </c>
      <c r="K15" s="17">
        <v>0</v>
      </c>
      <c r="L15" s="17">
        <v>50</v>
      </c>
      <c r="M15" s="17">
        <v>0</v>
      </c>
      <c r="N15" s="23">
        <f t="shared" si="0"/>
        <v>50</v>
      </c>
      <c r="O15" s="67"/>
      <c r="P15" s="25">
        <f t="shared" si="6"/>
        <v>1</v>
      </c>
      <c r="Q15" s="21">
        <f t="shared" si="1"/>
        <v>0</v>
      </c>
      <c r="R15" s="21">
        <f t="shared" si="2"/>
        <v>0</v>
      </c>
      <c r="S15" s="21">
        <f t="shared" si="3"/>
        <v>0</v>
      </c>
      <c r="T15" s="21">
        <f t="shared" si="4"/>
        <v>0</v>
      </c>
      <c r="U15" s="22">
        <f t="shared" si="5"/>
        <v>0</v>
      </c>
    </row>
    <row r="16" spans="1:21" x14ac:dyDescent="0.3">
      <c r="A16" s="14" t="s">
        <v>38</v>
      </c>
      <c r="B16" s="12" t="s">
        <v>39</v>
      </c>
      <c r="C16" s="13">
        <v>10</v>
      </c>
      <c r="D16" s="14" t="s">
        <v>21</v>
      </c>
      <c r="E16" s="12" t="s">
        <v>33</v>
      </c>
      <c r="F16" s="12" t="s">
        <v>33</v>
      </c>
      <c r="G16" s="14" t="s">
        <v>18</v>
      </c>
      <c r="H16" s="15">
        <v>698700150</v>
      </c>
      <c r="I16" s="16"/>
      <c r="J16" s="17">
        <v>0</v>
      </c>
      <c r="K16" s="17">
        <v>0</v>
      </c>
      <c r="L16" s="17">
        <v>0</v>
      </c>
      <c r="M16" s="17">
        <v>0</v>
      </c>
      <c r="N16" s="23">
        <f t="shared" si="0"/>
        <v>0</v>
      </c>
      <c r="O16" s="67"/>
      <c r="P16" s="25" t="s">
        <v>141</v>
      </c>
      <c r="Q16" s="21">
        <f t="shared" si="1"/>
        <v>0</v>
      </c>
      <c r="R16" s="21">
        <f t="shared" si="2"/>
        <v>0</v>
      </c>
      <c r="S16" s="21">
        <f t="shared" si="3"/>
        <v>0</v>
      </c>
      <c r="T16" s="21">
        <f t="shared" si="4"/>
        <v>0</v>
      </c>
      <c r="U16" s="22">
        <f t="shared" si="5"/>
        <v>0</v>
      </c>
    </row>
    <row r="17" spans="1:21" x14ac:dyDescent="0.3">
      <c r="A17" s="14" t="s">
        <v>40</v>
      </c>
      <c r="B17" s="12" t="s">
        <v>41</v>
      </c>
      <c r="C17" s="13">
        <v>5</v>
      </c>
      <c r="D17" s="14" t="s">
        <v>21</v>
      </c>
      <c r="E17" s="12" t="s">
        <v>33</v>
      </c>
      <c r="F17" s="12" t="s">
        <v>33</v>
      </c>
      <c r="G17" s="14" t="s">
        <v>18</v>
      </c>
      <c r="H17" s="15">
        <v>698700290</v>
      </c>
      <c r="I17" s="16"/>
      <c r="J17" s="17">
        <v>315</v>
      </c>
      <c r="K17" s="17">
        <v>30</v>
      </c>
      <c r="L17" s="17">
        <v>0</v>
      </c>
      <c r="M17" s="17">
        <v>0</v>
      </c>
      <c r="N17" s="23">
        <f t="shared" si="0"/>
        <v>345</v>
      </c>
      <c r="O17" s="67"/>
      <c r="P17" s="25" t="s">
        <v>141</v>
      </c>
      <c r="Q17" s="21">
        <f t="shared" si="1"/>
        <v>0</v>
      </c>
      <c r="R17" s="21">
        <f t="shared" si="2"/>
        <v>0</v>
      </c>
      <c r="S17" s="21">
        <f t="shared" si="3"/>
        <v>0</v>
      </c>
      <c r="T17" s="21">
        <f t="shared" si="4"/>
        <v>0</v>
      </c>
      <c r="U17" s="22">
        <f t="shared" si="5"/>
        <v>0</v>
      </c>
    </row>
    <row r="18" spans="1:21" x14ac:dyDescent="0.3">
      <c r="A18" s="14" t="s">
        <v>43</v>
      </c>
      <c r="B18" s="12" t="s">
        <v>44</v>
      </c>
      <c r="C18" s="13">
        <v>1</v>
      </c>
      <c r="D18" s="14" t="s">
        <v>37</v>
      </c>
      <c r="E18" s="12" t="s">
        <v>45</v>
      </c>
      <c r="F18" s="12" t="s">
        <v>45</v>
      </c>
      <c r="G18" s="14" t="s">
        <v>34</v>
      </c>
      <c r="H18" s="18" t="s">
        <v>46</v>
      </c>
      <c r="I18" s="16">
        <v>63000</v>
      </c>
      <c r="J18" s="17">
        <v>150</v>
      </c>
      <c r="K18" s="17">
        <v>25</v>
      </c>
      <c r="L18" s="17">
        <v>975</v>
      </c>
      <c r="M18" s="17">
        <v>475</v>
      </c>
      <c r="N18" s="23">
        <f t="shared" si="0"/>
        <v>1625</v>
      </c>
      <c r="O18" s="67"/>
      <c r="P18" s="25">
        <f t="shared" si="6"/>
        <v>1</v>
      </c>
      <c r="Q18" s="21">
        <f t="shared" si="1"/>
        <v>0</v>
      </c>
      <c r="R18" s="21">
        <f t="shared" si="2"/>
        <v>0</v>
      </c>
      <c r="S18" s="21">
        <f t="shared" si="3"/>
        <v>0</v>
      </c>
      <c r="T18" s="21">
        <f t="shared" si="4"/>
        <v>0</v>
      </c>
      <c r="U18" s="22">
        <f t="shared" si="5"/>
        <v>0</v>
      </c>
    </row>
    <row r="19" spans="1:21" x14ac:dyDescent="0.3">
      <c r="A19" s="14" t="s">
        <v>47</v>
      </c>
      <c r="B19" s="12" t="s">
        <v>48</v>
      </c>
      <c r="C19" s="13">
        <v>1</v>
      </c>
      <c r="D19" s="14" t="s">
        <v>37</v>
      </c>
      <c r="E19" s="12" t="s">
        <v>97</v>
      </c>
      <c r="F19" s="12" t="s">
        <v>17</v>
      </c>
      <c r="G19" s="14" t="s">
        <v>28</v>
      </c>
      <c r="H19" s="15">
        <v>656900471</v>
      </c>
      <c r="I19" s="12">
        <v>199000</v>
      </c>
      <c r="J19" s="17">
        <v>15</v>
      </c>
      <c r="K19" s="17">
        <v>25</v>
      </c>
      <c r="L19" s="17">
        <v>290</v>
      </c>
      <c r="M19" s="17">
        <v>100</v>
      </c>
      <c r="N19" s="23">
        <f t="shared" si="0"/>
        <v>430</v>
      </c>
      <c r="O19" s="67"/>
      <c r="P19" s="25">
        <f t="shared" si="6"/>
        <v>1</v>
      </c>
      <c r="Q19" s="21">
        <f t="shared" si="1"/>
        <v>0</v>
      </c>
      <c r="R19" s="21">
        <f t="shared" si="2"/>
        <v>0</v>
      </c>
      <c r="S19" s="21">
        <f t="shared" si="3"/>
        <v>0</v>
      </c>
      <c r="T19" s="21">
        <f t="shared" si="4"/>
        <v>0</v>
      </c>
      <c r="U19" s="22">
        <f t="shared" si="5"/>
        <v>0</v>
      </c>
    </row>
    <row r="20" spans="1:21" x14ac:dyDescent="0.3">
      <c r="A20" s="14" t="s">
        <v>49</v>
      </c>
      <c r="B20" s="12" t="s">
        <v>50</v>
      </c>
      <c r="C20" s="13">
        <v>1</v>
      </c>
      <c r="D20" s="14" t="s">
        <v>26</v>
      </c>
      <c r="E20" s="12" t="s">
        <v>16</v>
      </c>
      <c r="F20" s="12" t="s">
        <v>17</v>
      </c>
      <c r="G20" s="14" t="s">
        <v>28</v>
      </c>
      <c r="H20" s="15">
        <v>656904862</v>
      </c>
      <c r="I20" s="12">
        <v>186891</v>
      </c>
      <c r="J20" s="17">
        <v>225</v>
      </c>
      <c r="K20" s="17">
        <v>115</v>
      </c>
      <c r="L20" s="17">
        <v>55</v>
      </c>
      <c r="M20" s="17">
        <v>200</v>
      </c>
      <c r="N20" s="23">
        <f t="shared" si="0"/>
        <v>595</v>
      </c>
      <c r="O20" s="67"/>
      <c r="P20" s="25">
        <f t="shared" si="6"/>
        <v>1</v>
      </c>
      <c r="Q20" s="21">
        <f t="shared" si="1"/>
        <v>0</v>
      </c>
      <c r="R20" s="21">
        <f t="shared" si="2"/>
        <v>0</v>
      </c>
      <c r="S20" s="21">
        <f t="shared" si="3"/>
        <v>0</v>
      </c>
      <c r="T20" s="21">
        <f t="shared" si="4"/>
        <v>0</v>
      </c>
      <c r="U20" s="22">
        <f t="shared" si="5"/>
        <v>0</v>
      </c>
    </row>
    <row r="21" spans="1:21" x14ac:dyDescent="0.3">
      <c r="A21" s="14" t="s">
        <v>51</v>
      </c>
      <c r="B21" s="12" t="s">
        <v>52</v>
      </c>
      <c r="C21" s="13">
        <v>10</v>
      </c>
      <c r="D21" s="14" t="s">
        <v>53</v>
      </c>
      <c r="E21" s="12" t="s">
        <v>54</v>
      </c>
      <c r="F21" s="12" t="s">
        <v>54</v>
      </c>
      <c r="G21" s="14" t="s">
        <v>42</v>
      </c>
      <c r="H21" s="15">
        <v>629600150</v>
      </c>
      <c r="I21" s="16"/>
      <c r="J21" s="17">
        <v>0</v>
      </c>
      <c r="K21" s="17">
        <v>0</v>
      </c>
      <c r="L21" s="17">
        <v>0</v>
      </c>
      <c r="M21" s="17">
        <v>0</v>
      </c>
      <c r="N21" s="23">
        <f t="shared" si="0"/>
        <v>0</v>
      </c>
      <c r="O21" s="67"/>
      <c r="P21" s="25" t="s">
        <v>141</v>
      </c>
      <c r="Q21" s="21">
        <f t="shared" si="1"/>
        <v>0</v>
      </c>
      <c r="R21" s="21">
        <f t="shared" si="2"/>
        <v>0</v>
      </c>
      <c r="S21" s="21">
        <f t="shared" si="3"/>
        <v>0</v>
      </c>
      <c r="T21" s="21">
        <f t="shared" si="4"/>
        <v>0</v>
      </c>
      <c r="U21" s="22">
        <f t="shared" si="5"/>
        <v>0</v>
      </c>
    </row>
    <row r="22" spans="1:21" x14ac:dyDescent="0.3">
      <c r="A22" s="19" t="s">
        <v>55</v>
      </c>
      <c r="B22" s="14" t="s">
        <v>56</v>
      </c>
      <c r="C22" s="13">
        <v>10</v>
      </c>
      <c r="D22" s="14" t="s">
        <v>53</v>
      </c>
      <c r="E22" s="14" t="s">
        <v>57</v>
      </c>
      <c r="F22" s="14" t="s">
        <v>57</v>
      </c>
      <c r="G22" s="14" t="s">
        <v>42</v>
      </c>
      <c r="H22" s="20">
        <v>682400050</v>
      </c>
      <c r="I22" s="14"/>
      <c r="J22" s="17">
        <v>0</v>
      </c>
      <c r="K22" s="17">
        <v>0</v>
      </c>
      <c r="L22" s="17">
        <v>0</v>
      </c>
      <c r="M22" s="17">
        <v>5</v>
      </c>
      <c r="N22" s="23">
        <f t="shared" si="0"/>
        <v>5</v>
      </c>
      <c r="O22" s="68"/>
      <c r="P22" s="25" t="s">
        <v>141</v>
      </c>
      <c r="Q22" s="21">
        <f t="shared" si="1"/>
        <v>0</v>
      </c>
      <c r="R22" s="21">
        <f t="shared" si="2"/>
        <v>0</v>
      </c>
      <c r="S22" s="21">
        <f t="shared" si="3"/>
        <v>0</v>
      </c>
      <c r="T22" s="21">
        <f t="shared" si="4"/>
        <v>0</v>
      </c>
      <c r="U22" s="22">
        <f t="shared" si="5"/>
        <v>0</v>
      </c>
    </row>
    <row r="23" spans="1:21" x14ac:dyDescent="0.3">
      <c r="A23" s="12" t="s">
        <v>58</v>
      </c>
      <c r="B23" s="12" t="s">
        <v>59</v>
      </c>
      <c r="C23" s="13">
        <v>6</v>
      </c>
      <c r="D23" s="14" t="s">
        <v>21</v>
      </c>
      <c r="E23" s="12" t="s">
        <v>60</v>
      </c>
      <c r="F23" s="12" t="s">
        <v>60</v>
      </c>
      <c r="G23" s="14" t="s">
        <v>42</v>
      </c>
      <c r="H23" s="15">
        <v>684100140</v>
      </c>
      <c r="I23" s="16">
        <v>660000</v>
      </c>
      <c r="J23" s="17">
        <v>0</v>
      </c>
      <c r="K23" s="17">
        <v>10</v>
      </c>
      <c r="L23" s="17">
        <v>0</v>
      </c>
      <c r="M23" s="17">
        <v>0</v>
      </c>
      <c r="N23" s="23">
        <f t="shared" si="0"/>
        <v>10</v>
      </c>
      <c r="O23" s="67"/>
      <c r="P23" s="25">
        <f t="shared" si="6"/>
        <v>1</v>
      </c>
      <c r="Q23" s="21">
        <f t="shared" si="1"/>
        <v>0</v>
      </c>
      <c r="R23" s="21">
        <f t="shared" si="2"/>
        <v>0</v>
      </c>
      <c r="S23" s="21">
        <f t="shared" si="3"/>
        <v>0</v>
      </c>
      <c r="T23" s="21">
        <f t="shared" si="4"/>
        <v>0</v>
      </c>
      <c r="U23" s="22">
        <f t="shared" si="5"/>
        <v>0</v>
      </c>
    </row>
    <row r="24" spans="1:21" x14ac:dyDescent="0.3">
      <c r="A24" s="14" t="s">
        <v>61</v>
      </c>
      <c r="B24" s="12" t="s">
        <v>62</v>
      </c>
      <c r="C24" s="13">
        <v>5</v>
      </c>
      <c r="D24" s="14" t="s">
        <v>21</v>
      </c>
      <c r="E24" s="12" t="s">
        <v>33</v>
      </c>
      <c r="F24" s="12" t="s">
        <v>33</v>
      </c>
      <c r="G24" s="14" t="s">
        <v>18</v>
      </c>
      <c r="H24" s="15">
        <v>698700370</v>
      </c>
      <c r="I24" s="16"/>
      <c r="J24" s="17">
        <v>1070</v>
      </c>
      <c r="K24" s="17">
        <v>205</v>
      </c>
      <c r="L24" s="17">
        <v>310</v>
      </c>
      <c r="M24" s="17">
        <v>1075</v>
      </c>
      <c r="N24" s="23">
        <f t="shared" si="0"/>
        <v>2660</v>
      </c>
      <c r="O24" s="67"/>
      <c r="P24" s="25" t="s">
        <v>141</v>
      </c>
      <c r="Q24" s="21">
        <f t="shared" si="1"/>
        <v>0</v>
      </c>
      <c r="R24" s="21">
        <f t="shared" si="2"/>
        <v>0</v>
      </c>
      <c r="S24" s="21">
        <f t="shared" si="3"/>
        <v>0</v>
      </c>
      <c r="T24" s="21">
        <f t="shared" si="4"/>
        <v>0</v>
      </c>
      <c r="U24" s="22">
        <f t="shared" si="5"/>
        <v>0</v>
      </c>
    </row>
    <row r="25" spans="1:21" x14ac:dyDescent="0.3">
      <c r="A25" s="14" t="s">
        <v>63</v>
      </c>
      <c r="B25" s="12" t="s">
        <v>64</v>
      </c>
      <c r="C25" s="13">
        <v>3.3</v>
      </c>
      <c r="D25" s="14" t="s">
        <v>21</v>
      </c>
      <c r="E25" s="12" t="s">
        <v>128</v>
      </c>
      <c r="F25" s="12" t="s">
        <v>17</v>
      </c>
      <c r="G25" s="14" t="s">
        <v>28</v>
      </c>
      <c r="H25" s="15">
        <v>656900502</v>
      </c>
      <c r="I25" s="12">
        <v>923407</v>
      </c>
      <c r="J25" s="17">
        <v>0</v>
      </c>
      <c r="K25" s="17">
        <v>0</v>
      </c>
      <c r="L25" s="17">
        <v>0</v>
      </c>
      <c r="M25" s="17">
        <v>0</v>
      </c>
      <c r="N25" s="23">
        <f t="shared" si="0"/>
        <v>0</v>
      </c>
      <c r="O25" s="67"/>
      <c r="P25" s="25">
        <f t="shared" si="6"/>
        <v>1</v>
      </c>
      <c r="Q25" s="21">
        <f t="shared" si="1"/>
        <v>0</v>
      </c>
      <c r="R25" s="21">
        <f t="shared" si="2"/>
        <v>0</v>
      </c>
      <c r="S25" s="21">
        <f t="shared" si="3"/>
        <v>0</v>
      </c>
      <c r="T25" s="21">
        <f t="shared" si="4"/>
        <v>0</v>
      </c>
      <c r="U25" s="22">
        <f t="shared" si="5"/>
        <v>0</v>
      </c>
    </row>
    <row r="26" spans="1:21" x14ac:dyDescent="0.3">
      <c r="A26" s="14"/>
      <c r="B26" s="12" t="s">
        <v>65</v>
      </c>
      <c r="C26" s="13">
        <v>500</v>
      </c>
      <c r="D26" s="14" t="s">
        <v>66</v>
      </c>
      <c r="E26" s="12" t="s">
        <v>127</v>
      </c>
      <c r="F26" s="12" t="s">
        <v>17</v>
      </c>
      <c r="G26" s="14" t="s">
        <v>28</v>
      </c>
      <c r="H26" s="15">
        <v>656900510</v>
      </c>
      <c r="I26" s="16"/>
      <c r="J26" s="17">
        <v>0</v>
      </c>
      <c r="K26" s="17">
        <v>255</v>
      </c>
      <c r="L26" s="17">
        <v>255</v>
      </c>
      <c r="M26" s="17">
        <v>45</v>
      </c>
      <c r="N26" s="23">
        <f t="shared" si="0"/>
        <v>555</v>
      </c>
      <c r="O26" s="67"/>
      <c r="P26" s="25" t="s">
        <v>141</v>
      </c>
      <c r="Q26" s="21">
        <f t="shared" si="1"/>
        <v>0</v>
      </c>
      <c r="R26" s="21">
        <f t="shared" si="2"/>
        <v>0</v>
      </c>
      <c r="S26" s="21">
        <f t="shared" si="3"/>
        <v>0</v>
      </c>
      <c r="T26" s="21">
        <f t="shared" si="4"/>
        <v>0</v>
      </c>
      <c r="U26" s="22">
        <f t="shared" si="5"/>
        <v>0</v>
      </c>
    </row>
    <row r="27" spans="1:21" x14ac:dyDescent="0.3">
      <c r="A27" s="14"/>
      <c r="B27" s="12" t="s">
        <v>65</v>
      </c>
      <c r="C27" s="13">
        <v>300</v>
      </c>
      <c r="D27" s="14" t="s">
        <v>66</v>
      </c>
      <c r="E27" s="12" t="s">
        <v>127</v>
      </c>
      <c r="F27" s="12" t="s">
        <v>17</v>
      </c>
      <c r="G27" s="14" t="s">
        <v>28</v>
      </c>
      <c r="H27" s="15">
        <v>656900510</v>
      </c>
      <c r="I27" s="16"/>
      <c r="J27" s="17">
        <v>0</v>
      </c>
      <c r="K27" s="17">
        <v>10</v>
      </c>
      <c r="L27" s="17">
        <v>10</v>
      </c>
      <c r="M27" s="17">
        <v>0</v>
      </c>
      <c r="N27" s="23">
        <f t="shared" si="0"/>
        <v>20</v>
      </c>
      <c r="O27" s="67"/>
      <c r="P27" s="25" t="s">
        <v>141</v>
      </c>
      <c r="Q27" s="21">
        <f t="shared" si="1"/>
        <v>0</v>
      </c>
      <c r="R27" s="21">
        <f t="shared" si="2"/>
        <v>0</v>
      </c>
      <c r="S27" s="21">
        <f t="shared" si="3"/>
        <v>0</v>
      </c>
      <c r="T27" s="21">
        <f t="shared" si="4"/>
        <v>0</v>
      </c>
      <c r="U27" s="22">
        <f t="shared" si="5"/>
        <v>0</v>
      </c>
    </row>
    <row r="28" spans="1:21" x14ac:dyDescent="0.3">
      <c r="A28" s="14" t="s">
        <v>67</v>
      </c>
      <c r="B28" s="12" t="s">
        <v>65</v>
      </c>
      <c r="C28" s="13">
        <v>1000</v>
      </c>
      <c r="D28" s="14" t="s">
        <v>68</v>
      </c>
      <c r="E28" s="12" t="s">
        <v>127</v>
      </c>
      <c r="F28" s="12" t="s">
        <v>69</v>
      </c>
      <c r="G28" s="14" t="s">
        <v>28</v>
      </c>
      <c r="H28" s="15">
        <v>656900510</v>
      </c>
      <c r="I28" s="16"/>
      <c r="J28" s="17">
        <v>0</v>
      </c>
      <c r="K28" s="17">
        <v>0</v>
      </c>
      <c r="L28" s="17">
        <v>0</v>
      </c>
      <c r="M28" s="17">
        <v>220</v>
      </c>
      <c r="N28" s="23">
        <f t="shared" si="0"/>
        <v>220</v>
      </c>
      <c r="O28" s="67"/>
      <c r="P28" s="25" t="s">
        <v>141</v>
      </c>
      <c r="Q28" s="21">
        <f t="shared" si="1"/>
        <v>0</v>
      </c>
      <c r="R28" s="21">
        <f t="shared" si="2"/>
        <v>0</v>
      </c>
      <c r="S28" s="21">
        <f t="shared" si="3"/>
        <v>0</v>
      </c>
      <c r="T28" s="21">
        <f t="shared" si="4"/>
        <v>0</v>
      </c>
      <c r="U28" s="22">
        <f t="shared" si="5"/>
        <v>0</v>
      </c>
    </row>
    <row r="29" spans="1:21" x14ac:dyDescent="0.3">
      <c r="A29" s="14"/>
      <c r="B29" s="12" t="s">
        <v>65</v>
      </c>
      <c r="C29" s="13">
        <v>200</v>
      </c>
      <c r="D29" s="14" t="s">
        <v>66</v>
      </c>
      <c r="E29" s="12" t="s">
        <v>127</v>
      </c>
      <c r="F29" s="12" t="s">
        <v>17</v>
      </c>
      <c r="G29" s="14" t="s">
        <v>28</v>
      </c>
      <c r="H29" s="15">
        <v>656900510</v>
      </c>
      <c r="I29" s="16"/>
      <c r="J29" s="17">
        <v>0</v>
      </c>
      <c r="K29" s="17">
        <v>0</v>
      </c>
      <c r="L29" s="17">
        <v>0</v>
      </c>
      <c r="M29" s="17">
        <v>0</v>
      </c>
      <c r="N29" s="23">
        <f t="shared" si="0"/>
        <v>0</v>
      </c>
      <c r="O29" s="67"/>
      <c r="P29" s="25" t="s">
        <v>141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T29" s="21">
        <f t="shared" si="4"/>
        <v>0</v>
      </c>
      <c r="U29" s="22">
        <f t="shared" si="5"/>
        <v>0</v>
      </c>
    </row>
    <row r="30" spans="1:21" x14ac:dyDescent="0.3">
      <c r="A30" s="14" t="s">
        <v>70</v>
      </c>
      <c r="B30" s="12" t="s">
        <v>71</v>
      </c>
      <c r="C30" s="13">
        <v>1</v>
      </c>
      <c r="D30" s="14" t="s">
        <v>21</v>
      </c>
      <c r="E30" s="12" t="s">
        <v>72</v>
      </c>
      <c r="F30" s="12" t="s">
        <v>72</v>
      </c>
      <c r="G30" s="14" t="s">
        <v>28</v>
      </c>
      <c r="H30" s="15">
        <v>685100120</v>
      </c>
      <c r="I30" s="16">
        <v>10500</v>
      </c>
      <c r="J30" s="17">
        <v>980</v>
      </c>
      <c r="K30" s="17">
        <v>250</v>
      </c>
      <c r="L30" s="17">
        <v>1100</v>
      </c>
      <c r="M30" s="17">
        <v>495</v>
      </c>
      <c r="N30" s="23">
        <f t="shared" si="0"/>
        <v>2825</v>
      </c>
      <c r="O30" s="67"/>
      <c r="P30" s="25">
        <f t="shared" si="6"/>
        <v>1</v>
      </c>
      <c r="Q30" s="21">
        <f t="shared" si="1"/>
        <v>0</v>
      </c>
      <c r="R30" s="21">
        <f t="shared" si="2"/>
        <v>0</v>
      </c>
      <c r="S30" s="21">
        <f t="shared" si="3"/>
        <v>0</v>
      </c>
      <c r="T30" s="21">
        <f t="shared" si="4"/>
        <v>0</v>
      </c>
      <c r="U30" s="22">
        <f t="shared" si="5"/>
        <v>0</v>
      </c>
    </row>
    <row r="31" spans="1:21" x14ac:dyDescent="0.3">
      <c r="A31" s="14" t="s">
        <v>73</v>
      </c>
      <c r="B31" s="12" t="s">
        <v>74</v>
      </c>
      <c r="C31" s="13">
        <v>1</v>
      </c>
      <c r="D31" s="14" t="s">
        <v>75</v>
      </c>
      <c r="E31" s="12" t="s">
        <v>72</v>
      </c>
      <c r="F31" s="12" t="s">
        <v>72</v>
      </c>
      <c r="G31" s="14" t="s">
        <v>28</v>
      </c>
      <c r="H31" s="15">
        <v>685100200</v>
      </c>
      <c r="I31" s="16">
        <v>368340</v>
      </c>
      <c r="J31" s="17">
        <v>0</v>
      </c>
      <c r="K31" s="17">
        <v>0</v>
      </c>
      <c r="L31" s="17">
        <v>0</v>
      </c>
      <c r="M31" s="17">
        <v>40</v>
      </c>
      <c r="N31" s="23">
        <f t="shared" si="0"/>
        <v>40</v>
      </c>
      <c r="O31" s="69"/>
      <c r="P31" s="25">
        <f t="shared" si="6"/>
        <v>1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T31" s="21">
        <f t="shared" si="4"/>
        <v>0</v>
      </c>
      <c r="U31" s="22">
        <f t="shared" si="5"/>
        <v>0</v>
      </c>
    </row>
    <row r="32" spans="1:21" x14ac:dyDescent="0.3">
      <c r="A32" s="14" t="s">
        <v>76</v>
      </c>
      <c r="B32" s="12" t="s">
        <v>77</v>
      </c>
      <c r="C32" s="13">
        <v>1</v>
      </c>
      <c r="D32" s="14" t="s">
        <v>75</v>
      </c>
      <c r="E32" s="12" t="s">
        <v>72</v>
      </c>
      <c r="F32" s="12" t="s">
        <v>72</v>
      </c>
      <c r="G32" s="14" t="s">
        <v>28</v>
      </c>
      <c r="H32" s="15">
        <v>685100250</v>
      </c>
      <c r="I32" s="16">
        <v>442008</v>
      </c>
      <c r="J32" s="17">
        <v>0</v>
      </c>
      <c r="K32" s="17">
        <v>0</v>
      </c>
      <c r="L32" s="17">
        <v>0</v>
      </c>
      <c r="M32" s="17">
        <v>0</v>
      </c>
      <c r="N32" s="23">
        <f t="shared" si="0"/>
        <v>0</v>
      </c>
      <c r="O32" s="69"/>
      <c r="P32" s="25">
        <f t="shared" si="6"/>
        <v>1</v>
      </c>
      <c r="Q32" s="21">
        <f t="shared" si="1"/>
        <v>0</v>
      </c>
      <c r="R32" s="21">
        <f t="shared" si="2"/>
        <v>0</v>
      </c>
      <c r="S32" s="21">
        <f t="shared" si="3"/>
        <v>0</v>
      </c>
      <c r="T32" s="21">
        <f t="shared" si="4"/>
        <v>0</v>
      </c>
      <c r="U32" s="22">
        <f t="shared" si="5"/>
        <v>0</v>
      </c>
    </row>
    <row r="33" spans="1:21" x14ac:dyDescent="0.3">
      <c r="A33" s="14" t="s">
        <v>78</v>
      </c>
      <c r="B33" s="12" t="s">
        <v>79</v>
      </c>
      <c r="C33" s="13">
        <v>1</v>
      </c>
      <c r="D33" s="14" t="s">
        <v>75</v>
      </c>
      <c r="E33" s="12" t="s">
        <v>72</v>
      </c>
      <c r="F33" s="12" t="s">
        <v>72</v>
      </c>
      <c r="G33" s="14" t="s">
        <v>28</v>
      </c>
      <c r="H33" s="15">
        <v>685100260</v>
      </c>
      <c r="I33" s="16">
        <v>478842</v>
      </c>
      <c r="J33" s="17">
        <v>0</v>
      </c>
      <c r="K33" s="17">
        <v>0</v>
      </c>
      <c r="L33" s="17">
        <v>0</v>
      </c>
      <c r="M33" s="17">
        <v>75</v>
      </c>
      <c r="N33" s="23">
        <f t="shared" si="0"/>
        <v>75</v>
      </c>
      <c r="O33" s="69"/>
      <c r="P33" s="25">
        <f t="shared" si="6"/>
        <v>1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T33" s="21">
        <f t="shared" si="4"/>
        <v>0</v>
      </c>
      <c r="U33" s="22">
        <f t="shared" si="5"/>
        <v>0</v>
      </c>
    </row>
    <row r="34" spans="1:21" x14ac:dyDescent="0.3">
      <c r="A34" s="14" t="s">
        <v>80</v>
      </c>
      <c r="B34" s="12" t="s">
        <v>81</v>
      </c>
      <c r="C34" s="13">
        <v>1</v>
      </c>
      <c r="D34" s="14" t="s">
        <v>75</v>
      </c>
      <c r="E34" s="12" t="s">
        <v>72</v>
      </c>
      <c r="F34" s="12" t="s">
        <v>72</v>
      </c>
      <c r="G34" s="14" t="s">
        <v>28</v>
      </c>
      <c r="H34" s="15">
        <v>685100220</v>
      </c>
      <c r="I34" s="16">
        <v>552510</v>
      </c>
      <c r="J34" s="17">
        <v>0</v>
      </c>
      <c r="K34" s="17">
        <v>0</v>
      </c>
      <c r="L34" s="17">
        <v>0</v>
      </c>
      <c r="M34" s="17">
        <v>65</v>
      </c>
      <c r="N34" s="23">
        <f t="shared" si="0"/>
        <v>65</v>
      </c>
      <c r="O34" s="69"/>
      <c r="P34" s="25">
        <f t="shared" si="6"/>
        <v>1</v>
      </c>
      <c r="Q34" s="21">
        <f t="shared" si="1"/>
        <v>0</v>
      </c>
      <c r="R34" s="21">
        <f t="shared" si="2"/>
        <v>0</v>
      </c>
      <c r="S34" s="21">
        <f t="shared" si="3"/>
        <v>0</v>
      </c>
      <c r="T34" s="21">
        <f t="shared" si="4"/>
        <v>0</v>
      </c>
      <c r="U34" s="22">
        <f t="shared" si="5"/>
        <v>0</v>
      </c>
    </row>
    <row r="35" spans="1:21" x14ac:dyDescent="0.3">
      <c r="A35" s="14" t="s">
        <v>82</v>
      </c>
      <c r="B35" s="12" t="s">
        <v>83</v>
      </c>
      <c r="C35" s="13">
        <v>1</v>
      </c>
      <c r="D35" s="14" t="s">
        <v>75</v>
      </c>
      <c r="E35" s="12" t="s">
        <v>72</v>
      </c>
      <c r="F35" s="12" t="s">
        <v>72</v>
      </c>
      <c r="G35" s="14" t="s">
        <v>28</v>
      </c>
      <c r="H35" s="15">
        <v>658100230</v>
      </c>
      <c r="I35" s="16">
        <v>694981</v>
      </c>
      <c r="J35" s="17">
        <v>0</v>
      </c>
      <c r="K35" s="17">
        <v>0</v>
      </c>
      <c r="L35" s="17">
        <v>0</v>
      </c>
      <c r="M35" s="17">
        <v>0</v>
      </c>
      <c r="N35" s="23">
        <f t="shared" si="0"/>
        <v>0</v>
      </c>
      <c r="O35" s="69"/>
      <c r="P35" s="25">
        <f t="shared" si="6"/>
        <v>1</v>
      </c>
      <c r="Q35" s="21">
        <f t="shared" si="1"/>
        <v>0</v>
      </c>
      <c r="R35" s="21">
        <f t="shared" si="2"/>
        <v>0</v>
      </c>
      <c r="S35" s="21">
        <f t="shared" si="3"/>
        <v>0</v>
      </c>
      <c r="T35" s="21">
        <f t="shared" si="4"/>
        <v>0</v>
      </c>
      <c r="U35" s="22">
        <f t="shared" si="5"/>
        <v>0</v>
      </c>
    </row>
    <row r="36" spans="1:21" x14ac:dyDescent="0.3">
      <c r="A36" s="14" t="s">
        <v>84</v>
      </c>
      <c r="B36" s="12" t="s">
        <v>85</v>
      </c>
      <c r="C36" s="13">
        <v>1</v>
      </c>
      <c r="D36" s="14" t="s">
        <v>75</v>
      </c>
      <c r="E36" s="12" t="s">
        <v>72</v>
      </c>
      <c r="F36" s="12" t="s">
        <v>72</v>
      </c>
      <c r="G36" s="14" t="s">
        <v>28</v>
      </c>
      <c r="H36" s="15">
        <v>685100240</v>
      </c>
      <c r="I36" s="16">
        <v>736680</v>
      </c>
      <c r="J36" s="17">
        <v>0</v>
      </c>
      <c r="K36" s="17">
        <v>0</v>
      </c>
      <c r="L36" s="17">
        <v>0</v>
      </c>
      <c r="M36" s="17">
        <v>0</v>
      </c>
      <c r="N36" s="23">
        <f t="shared" si="0"/>
        <v>0</v>
      </c>
      <c r="O36" s="69"/>
      <c r="P36" s="25">
        <f t="shared" si="6"/>
        <v>1</v>
      </c>
      <c r="Q36" s="21">
        <f t="shared" si="1"/>
        <v>0</v>
      </c>
      <c r="R36" s="21">
        <f t="shared" si="2"/>
        <v>0</v>
      </c>
      <c r="S36" s="21">
        <f t="shared" si="3"/>
        <v>0</v>
      </c>
      <c r="T36" s="21">
        <f t="shared" si="4"/>
        <v>0</v>
      </c>
      <c r="U36" s="22">
        <f t="shared" si="5"/>
        <v>0</v>
      </c>
    </row>
    <row r="37" spans="1:21" x14ac:dyDescent="0.3">
      <c r="A37" s="14" t="s">
        <v>86</v>
      </c>
      <c r="B37" s="12" t="s">
        <v>87</v>
      </c>
      <c r="C37" s="13">
        <v>1</v>
      </c>
      <c r="D37" s="14" t="s">
        <v>75</v>
      </c>
      <c r="E37" s="12" t="s">
        <v>72</v>
      </c>
      <c r="F37" s="12" t="s">
        <v>72</v>
      </c>
      <c r="G37" s="14" t="s">
        <v>28</v>
      </c>
      <c r="H37" s="15">
        <v>685100130</v>
      </c>
      <c r="I37" s="16">
        <v>110502</v>
      </c>
      <c r="J37" s="17">
        <v>0</v>
      </c>
      <c r="K37" s="17">
        <v>15</v>
      </c>
      <c r="L37" s="17">
        <v>5</v>
      </c>
      <c r="M37" s="17">
        <v>20</v>
      </c>
      <c r="N37" s="23">
        <f t="shared" si="0"/>
        <v>40</v>
      </c>
      <c r="O37" s="69"/>
      <c r="P37" s="25">
        <f t="shared" si="6"/>
        <v>1</v>
      </c>
      <c r="Q37" s="21">
        <f t="shared" si="1"/>
        <v>0</v>
      </c>
      <c r="R37" s="21">
        <f t="shared" si="2"/>
        <v>0</v>
      </c>
      <c r="S37" s="21">
        <f t="shared" si="3"/>
        <v>0</v>
      </c>
      <c r="T37" s="21">
        <f t="shared" si="4"/>
        <v>0</v>
      </c>
      <c r="U37" s="22">
        <f t="shared" si="5"/>
        <v>0</v>
      </c>
    </row>
    <row r="38" spans="1:21" x14ac:dyDescent="0.3">
      <c r="A38" s="14" t="s">
        <v>88</v>
      </c>
      <c r="B38" s="12" t="s">
        <v>89</v>
      </c>
      <c r="C38" s="13">
        <v>1</v>
      </c>
      <c r="D38" s="14" t="s">
        <v>75</v>
      </c>
      <c r="E38" s="12" t="s">
        <v>72</v>
      </c>
      <c r="F38" s="12" t="s">
        <v>72</v>
      </c>
      <c r="G38" s="14" t="s">
        <v>28</v>
      </c>
      <c r="H38" s="15">
        <v>685100160</v>
      </c>
      <c r="I38" s="16">
        <v>184170</v>
      </c>
      <c r="J38" s="17">
        <v>0</v>
      </c>
      <c r="K38" s="17">
        <v>0</v>
      </c>
      <c r="L38" s="17">
        <v>0</v>
      </c>
      <c r="M38" s="17">
        <v>0</v>
      </c>
      <c r="N38" s="23">
        <f t="shared" si="0"/>
        <v>0</v>
      </c>
      <c r="O38" s="69"/>
      <c r="P38" s="25">
        <f t="shared" si="6"/>
        <v>1</v>
      </c>
      <c r="Q38" s="21">
        <f t="shared" si="1"/>
        <v>0</v>
      </c>
      <c r="R38" s="21">
        <f t="shared" si="2"/>
        <v>0</v>
      </c>
      <c r="S38" s="21">
        <f t="shared" si="3"/>
        <v>0</v>
      </c>
      <c r="T38" s="21">
        <f t="shared" si="4"/>
        <v>0</v>
      </c>
      <c r="U38" s="22">
        <f t="shared" si="5"/>
        <v>0</v>
      </c>
    </row>
    <row r="39" spans="1:21" x14ac:dyDescent="0.3">
      <c r="A39" s="14" t="s">
        <v>90</v>
      </c>
      <c r="B39" s="12" t="s">
        <v>91</v>
      </c>
      <c r="C39" s="13">
        <v>1</v>
      </c>
      <c r="D39" s="14" t="s">
        <v>75</v>
      </c>
      <c r="E39" s="12" t="s">
        <v>72</v>
      </c>
      <c r="F39" s="12" t="s">
        <v>72</v>
      </c>
      <c r="G39" s="14" t="s">
        <v>28</v>
      </c>
      <c r="H39" s="15">
        <v>685100180</v>
      </c>
      <c r="I39" s="16">
        <v>294672</v>
      </c>
      <c r="J39" s="17">
        <v>0</v>
      </c>
      <c r="K39" s="17">
        <v>0</v>
      </c>
      <c r="L39" s="17">
        <v>0</v>
      </c>
      <c r="M39" s="17">
        <v>20</v>
      </c>
      <c r="N39" s="23">
        <f t="shared" si="0"/>
        <v>20</v>
      </c>
      <c r="O39" s="69"/>
      <c r="P39" s="25">
        <f t="shared" si="6"/>
        <v>1</v>
      </c>
      <c r="Q39" s="21">
        <f t="shared" si="1"/>
        <v>0</v>
      </c>
      <c r="R39" s="21">
        <f t="shared" si="2"/>
        <v>0</v>
      </c>
      <c r="S39" s="21">
        <f t="shared" si="3"/>
        <v>0</v>
      </c>
      <c r="T39" s="21">
        <f t="shared" si="4"/>
        <v>0</v>
      </c>
      <c r="U39" s="22">
        <f t="shared" si="5"/>
        <v>0</v>
      </c>
    </row>
    <row r="40" spans="1:21" x14ac:dyDescent="0.3">
      <c r="A40" s="14" t="s">
        <v>93</v>
      </c>
      <c r="B40" s="12" t="s">
        <v>94</v>
      </c>
      <c r="C40" s="13">
        <v>1000</v>
      </c>
      <c r="D40" s="14" t="s">
        <v>21</v>
      </c>
      <c r="E40" s="12" t="s">
        <v>128</v>
      </c>
      <c r="F40" s="12" t="s">
        <v>17</v>
      </c>
      <c r="G40" s="14" t="s">
        <v>28</v>
      </c>
      <c r="H40" s="15">
        <v>656903110</v>
      </c>
      <c r="I40" s="16"/>
      <c r="J40" s="17">
        <v>255</v>
      </c>
      <c r="K40" s="17">
        <v>0</v>
      </c>
      <c r="L40" s="17">
        <v>0</v>
      </c>
      <c r="M40" s="17">
        <v>0</v>
      </c>
      <c r="N40" s="23">
        <f t="shared" si="0"/>
        <v>255</v>
      </c>
      <c r="O40" s="67"/>
      <c r="P40" s="25" t="s">
        <v>141</v>
      </c>
      <c r="Q40" s="21">
        <f t="shared" si="1"/>
        <v>0</v>
      </c>
      <c r="R40" s="21">
        <f t="shared" si="2"/>
        <v>0</v>
      </c>
      <c r="S40" s="21">
        <f t="shared" si="3"/>
        <v>0</v>
      </c>
      <c r="T40" s="21">
        <f t="shared" si="4"/>
        <v>0</v>
      </c>
      <c r="U40" s="22">
        <f t="shared" si="5"/>
        <v>0</v>
      </c>
    </row>
    <row r="41" spans="1:21" x14ac:dyDescent="0.3">
      <c r="A41" s="14" t="s">
        <v>95</v>
      </c>
      <c r="B41" s="12" t="s">
        <v>96</v>
      </c>
      <c r="C41" s="13">
        <v>500</v>
      </c>
      <c r="D41" s="14" t="s">
        <v>21</v>
      </c>
      <c r="E41" s="12" t="s">
        <v>128</v>
      </c>
      <c r="F41" s="12" t="s">
        <v>17</v>
      </c>
      <c r="G41" s="14" t="s">
        <v>28</v>
      </c>
      <c r="H41" s="15">
        <v>656903110</v>
      </c>
      <c r="I41" s="16"/>
      <c r="J41" s="17">
        <v>10</v>
      </c>
      <c r="K41" s="17">
        <v>0</v>
      </c>
      <c r="L41" s="17">
        <v>0</v>
      </c>
      <c r="M41" s="17">
        <v>0</v>
      </c>
      <c r="N41" s="23">
        <f t="shared" si="0"/>
        <v>10</v>
      </c>
      <c r="O41" s="67"/>
      <c r="P41" s="25" t="s">
        <v>141</v>
      </c>
      <c r="Q41" s="21">
        <f t="shared" si="1"/>
        <v>0</v>
      </c>
      <c r="R41" s="21">
        <f t="shared" si="2"/>
        <v>0</v>
      </c>
      <c r="S41" s="21">
        <f t="shared" si="3"/>
        <v>0</v>
      </c>
      <c r="T41" s="21">
        <f t="shared" si="4"/>
        <v>0</v>
      </c>
      <c r="U41" s="22">
        <f t="shared" si="5"/>
        <v>0</v>
      </c>
    </row>
    <row r="42" spans="1:21" x14ac:dyDescent="0.3">
      <c r="A42" s="14" t="s">
        <v>98</v>
      </c>
      <c r="B42" s="12" t="s">
        <v>99</v>
      </c>
      <c r="C42" s="13">
        <v>1</v>
      </c>
      <c r="D42" s="14" t="s">
        <v>37</v>
      </c>
      <c r="E42" s="12" t="s">
        <v>127</v>
      </c>
      <c r="F42" s="12" t="s">
        <v>17</v>
      </c>
      <c r="G42" s="14" t="s">
        <v>28</v>
      </c>
      <c r="H42" s="15">
        <v>656900761</v>
      </c>
      <c r="I42" s="16">
        <v>20700</v>
      </c>
      <c r="J42" s="17">
        <v>0</v>
      </c>
      <c r="K42" s="17">
        <v>0</v>
      </c>
      <c r="L42" s="17">
        <v>0</v>
      </c>
      <c r="M42" s="17">
        <v>0</v>
      </c>
      <c r="N42" s="23">
        <f t="shared" si="0"/>
        <v>0</v>
      </c>
      <c r="O42" s="67"/>
      <c r="P42" s="25">
        <f t="shared" si="6"/>
        <v>1</v>
      </c>
      <c r="Q42" s="21">
        <f t="shared" si="1"/>
        <v>0</v>
      </c>
      <c r="R42" s="21">
        <f t="shared" si="2"/>
        <v>0</v>
      </c>
      <c r="S42" s="21">
        <f t="shared" si="3"/>
        <v>0</v>
      </c>
      <c r="T42" s="21">
        <f t="shared" si="4"/>
        <v>0</v>
      </c>
      <c r="U42" s="22">
        <f t="shared" si="5"/>
        <v>0</v>
      </c>
    </row>
    <row r="43" spans="1:21" x14ac:dyDescent="0.3">
      <c r="A43" s="14" t="s">
        <v>100</v>
      </c>
      <c r="B43" s="12" t="s">
        <v>101</v>
      </c>
      <c r="C43" s="13">
        <v>1</v>
      </c>
      <c r="D43" s="14" t="s">
        <v>37</v>
      </c>
      <c r="E43" s="12" t="s">
        <v>127</v>
      </c>
      <c r="F43" s="12" t="s">
        <v>17</v>
      </c>
      <c r="G43" s="14" t="s">
        <v>28</v>
      </c>
      <c r="H43" s="15">
        <v>656900771</v>
      </c>
      <c r="I43" s="16">
        <v>15334</v>
      </c>
      <c r="J43" s="17">
        <v>475</v>
      </c>
      <c r="K43" s="17">
        <v>135</v>
      </c>
      <c r="L43" s="17">
        <v>200</v>
      </c>
      <c r="M43" s="17">
        <v>300</v>
      </c>
      <c r="N43" s="23">
        <f t="shared" si="0"/>
        <v>1110</v>
      </c>
      <c r="O43" s="67"/>
      <c r="P43" s="25">
        <f t="shared" si="6"/>
        <v>1</v>
      </c>
      <c r="Q43" s="21">
        <f t="shared" si="1"/>
        <v>0</v>
      </c>
      <c r="R43" s="21">
        <f t="shared" si="2"/>
        <v>0</v>
      </c>
      <c r="S43" s="21">
        <f t="shared" si="3"/>
        <v>0</v>
      </c>
      <c r="T43" s="21">
        <f t="shared" si="4"/>
        <v>0</v>
      </c>
      <c r="U43" s="22">
        <f t="shared" si="5"/>
        <v>0</v>
      </c>
    </row>
    <row r="44" spans="1:21" x14ac:dyDescent="0.3">
      <c r="A44" s="14" t="s">
        <v>102</v>
      </c>
      <c r="B44" s="12" t="s">
        <v>103</v>
      </c>
      <c r="C44" s="13">
        <v>1</v>
      </c>
      <c r="D44" s="14" t="s">
        <v>37</v>
      </c>
      <c r="E44" s="12" t="s">
        <v>128</v>
      </c>
      <c r="F44" s="12" t="s">
        <v>17</v>
      </c>
      <c r="G44" s="14" t="s">
        <v>34</v>
      </c>
      <c r="H44" s="15">
        <v>656900783</v>
      </c>
      <c r="I44" s="16">
        <v>20700</v>
      </c>
      <c r="J44" s="17">
        <v>80</v>
      </c>
      <c r="K44" s="17">
        <v>10</v>
      </c>
      <c r="L44" s="17">
        <v>50</v>
      </c>
      <c r="M44" s="17">
        <v>25</v>
      </c>
      <c r="N44" s="23">
        <f t="shared" si="0"/>
        <v>165</v>
      </c>
      <c r="O44" s="69"/>
      <c r="P44" s="25">
        <f t="shared" si="6"/>
        <v>1</v>
      </c>
      <c r="Q44" s="21">
        <f t="shared" si="1"/>
        <v>0</v>
      </c>
      <c r="R44" s="21">
        <f t="shared" si="2"/>
        <v>0</v>
      </c>
      <c r="S44" s="21">
        <f t="shared" si="3"/>
        <v>0</v>
      </c>
      <c r="T44" s="21">
        <f t="shared" si="4"/>
        <v>0</v>
      </c>
      <c r="U44" s="22">
        <f t="shared" si="5"/>
        <v>0</v>
      </c>
    </row>
    <row r="45" spans="1:21" x14ac:dyDescent="0.3">
      <c r="A45" s="14" t="s">
        <v>104</v>
      </c>
      <c r="B45" s="12" t="s">
        <v>105</v>
      </c>
      <c r="C45" s="13">
        <v>1</v>
      </c>
      <c r="D45" s="14" t="s">
        <v>106</v>
      </c>
      <c r="E45" s="12" t="s">
        <v>128</v>
      </c>
      <c r="F45" s="12" t="s">
        <v>17</v>
      </c>
      <c r="G45" s="14" t="s">
        <v>28</v>
      </c>
      <c r="H45" s="15">
        <v>656900813</v>
      </c>
      <c r="I45" s="16">
        <v>191084</v>
      </c>
      <c r="J45" s="17">
        <v>425</v>
      </c>
      <c r="K45" s="17">
        <v>150</v>
      </c>
      <c r="L45" s="17">
        <v>70</v>
      </c>
      <c r="M45" s="17">
        <v>160</v>
      </c>
      <c r="N45" s="23">
        <f t="shared" si="0"/>
        <v>805</v>
      </c>
      <c r="O45" s="67"/>
      <c r="P45" s="25">
        <f t="shared" si="6"/>
        <v>1</v>
      </c>
      <c r="Q45" s="21">
        <f t="shared" si="1"/>
        <v>0</v>
      </c>
      <c r="R45" s="21">
        <f t="shared" si="2"/>
        <v>0</v>
      </c>
      <c r="S45" s="21">
        <f t="shared" si="3"/>
        <v>0</v>
      </c>
      <c r="T45" s="21">
        <f t="shared" si="4"/>
        <v>0</v>
      </c>
      <c r="U45" s="22">
        <f t="shared" si="5"/>
        <v>0</v>
      </c>
    </row>
    <row r="46" spans="1:21" x14ac:dyDescent="0.3">
      <c r="A46" s="14" t="s">
        <v>107</v>
      </c>
      <c r="B46" s="12" t="s">
        <v>108</v>
      </c>
      <c r="C46" s="13">
        <v>1</v>
      </c>
      <c r="D46" s="14" t="s">
        <v>37</v>
      </c>
      <c r="E46" s="12" t="s">
        <v>128</v>
      </c>
      <c r="F46" s="12" t="s">
        <v>17</v>
      </c>
      <c r="G46" s="14" t="s">
        <v>28</v>
      </c>
      <c r="H46" s="15">
        <v>656900823</v>
      </c>
      <c r="I46" s="16">
        <v>18000</v>
      </c>
      <c r="J46" s="17">
        <v>5600</v>
      </c>
      <c r="K46" s="17">
        <v>3910</v>
      </c>
      <c r="L46" s="17">
        <v>1275</v>
      </c>
      <c r="M46" s="17">
        <v>4150</v>
      </c>
      <c r="N46" s="23">
        <f t="shared" si="0"/>
        <v>14935</v>
      </c>
      <c r="O46" s="67"/>
      <c r="P46" s="25">
        <f t="shared" si="6"/>
        <v>1</v>
      </c>
      <c r="Q46" s="21">
        <f t="shared" si="1"/>
        <v>0</v>
      </c>
      <c r="R46" s="21">
        <f t="shared" si="2"/>
        <v>0</v>
      </c>
      <c r="S46" s="21">
        <f t="shared" si="3"/>
        <v>0</v>
      </c>
      <c r="T46" s="21">
        <f t="shared" si="4"/>
        <v>0</v>
      </c>
      <c r="U46" s="22">
        <f t="shared" si="5"/>
        <v>0</v>
      </c>
    </row>
    <row r="47" spans="1:21" x14ac:dyDescent="0.3">
      <c r="A47" s="14" t="s">
        <v>109</v>
      </c>
      <c r="B47" s="12" t="s">
        <v>110</v>
      </c>
      <c r="C47" s="13">
        <v>1</v>
      </c>
      <c r="D47" s="14" t="s">
        <v>37</v>
      </c>
      <c r="E47" s="12" t="s">
        <v>127</v>
      </c>
      <c r="F47" s="12" t="s">
        <v>17</v>
      </c>
      <c r="G47" s="14" t="s">
        <v>28</v>
      </c>
      <c r="H47" s="15">
        <v>656900871</v>
      </c>
      <c r="I47" s="12">
        <v>14546</v>
      </c>
      <c r="J47" s="17">
        <v>25</v>
      </c>
      <c r="K47" s="17">
        <v>175</v>
      </c>
      <c r="L47" s="17">
        <v>110</v>
      </c>
      <c r="M47" s="17">
        <v>150</v>
      </c>
      <c r="N47" s="23">
        <f t="shared" si="0"/>
        <v>460</v>
      </c>
      <c r="O47" s="67"/>
      <c r="P47" s="25">
        <f t="shared" si="6"/>
        <v>1</v>
      </c>
      <c r="Q47" s="21">
        <f t="shared" si="1"/>
        <v>0</v>
      </c>
      <c r="R47" s="21">
        <f t="shared" si="2"/>
        <v>0</v>
      </c>
      <c r="S47" s="21">
        <f t="shared" si="3"/>
        <v>0</v>
      </c>
      <c r="T47" s="21">
        <f t="shared" si="4"/>
        <v>0</v>
      </c>
      <c r="U47" s="22">
        <f t="shared" si="5"/>
        <v>0</v>
      </c>
    </row>
    <row r="48" spans="1:21" x14ac:dyDescent="0.3">
      <c r="A48" s="14" t="s">
        <v>111</v>
      </c>
      <c r="B48" s="12" t="s">
        <v>112</v>
      </c>
      <c r="C48" s="13">
        <v>1</v>
      </c>
      <c r="D48" s="14" t="s">
        <v>37</v>
      </c>
      <c r="E48" s="12" t="s">
        <v>127</v>
      </c>
      <c r="F48" s="12" t="s">
        <v>17</v>
      </c>
      <c r="G48" s="14" t="s">
        <v>28</v>
      </c>
      <c r="H48" s="15">
        <v>656900881</v>
      </c>
      <c r="I48" s="12">
        <v>17700</v>
      </c>
      <c r="J48" s="17">
        <v>750</v>
      </c>
      <c r="K48" s="17">
        <v>335</v>
      </c>
      <c r="L48" s="17">
        <v>150</v>
      </c>
      <c r="M48" s="17">
        <v>650</v>
      </c>
      <c r="N48" s="23">
        <f t="shared" si="0"/>
        <v>1885</v>
      </c>
      <c r="O48" s="67"/>
      <c r="P48" s="25">
        <f t="shared" si="6"/>
        <v>1</v>
      </c>
      <c r="Q48" s="21">
        <f t="shared" si="1"/>
        <v>0</v>
      </c>
      <c r="R48" s="21">
        <f t="shared" si="2"/>
        <v>0</v>
      </c>
      <c r="S48" s="21">
        <f t="shared" si="3"/>
        <v>0</v>
      </c>
      <c r="T48" s="21">
        <f t="shared" si="4"/>
        <v>0</v>
      </c>
      <c r="U48" s="22">
        <f t="shared" si="5"/>
        <v>0</v>
      </c>
    </row>
    <row r="49" spans="1:21" x14ac:dyDescent="0.3">
      <c r="A49" s="12" t="s">
        <v>113</v>
      </c>
      <c r="B49" s="12" t="s">
        <v>114</v>
      </c>
      <c r="C49" s="13">
        <v>1</v>
      </c>
      <c r="D49" s="14" t="s">
        <v>21</v>
      </c>
      <c r="E49" s="12" t="s">
        <v>92</v>
      </c>
      <c r="F49" s="12" t="s">
        <v>92</v>
      </c>
      <c r="G49" s="14" t="s">
        <v>28</v>
      </c>
      <c r="H49" s="15">
        <v>692900170</v>
      </c>
      <c r="I49" s="16">
        <v>48500</v>
      </c>
      <c r="J49" s="17">
        <v>1005</v>
      </c>
      <c r="K49" s="17">
        <v>0</v>
      </c>
      <c r="L49" s="17">
        <v>50</v>
      </c>
      <c r="M49" s="17">
        <v>0</v>
      </c>
      <c r="N49" s="23">
        <f t="shared" si="0"/>
        <v>1055</v>
      </c>
      <c r="O49" s="69"/>
      <c r="P49" s="25">
        <f t="shared" si="6"/>
        <v>1</v>
      </c>
      <c r="Q49" s="21">
        <f t="shared" si="1"/>
        <v>0</v>
      </c>
      <c r="R49" s="21">
        <f t="shared" si="2"/>
        <v>0</v>
      </c>
      <c r="S49" s="21">
        <f t="shared" si="3"/>
        <v>0</v>
      </c>
      <c r="T49" s="21">
        <f t="shared" si="4"/>
        <v>0</v>
      </c>
      <c r="U49" s="22">
        <f t="shared" si="5"/>
        <v>0</v>
      </c>
    </row>
    <row r="50" spans="1:21" x14ac:dyDescent="0.3">
      <c r="A50" s="14" t="s">
        <v>115</v>
      </c>
      <c r="B50" s="12" t="s">
        <v>116</v>
      </c>
      <c r="C50" s="13">
        <v>1</v>
      </c>
      <c r="D50" s="14" t="s">
        <v>21</v>
      </c>
      <c r="E50" s="12" t="s">
        <v>92</v>
      </c>
      <c r="F50" s="12" t="s">
        <v>92</v>
      </c>
      <c r="G50" s="14" t="s">
        <v>28</v>
      </c>
      <c r="H50" s="15">
        <v>692900170</v>
      </c>
      <c r="I50" s="16">
        <v>48500</v>
      </c>
      <c r="J50" s="17">
        <v>0</v>
      </c>
      <c r="K50" s="17">
        <v>0</v>
      </c>
      <c r="L50" s="17">
        <v>0</v>
      </c>
      <c r="M50" s="17">
        <v>1995</v>
      </c>
      <c r="N50" s="23">
        <f t="shared" si="0"/>
        <v>1995</v>
      </c>
      <c r="O50" s="69"/>
      <c r="P50" s="25">
        <f t="shared" si="6"/>
        <v>1</v>
      </c>
      <c r="Q50" s="21">
        <f t="shared" si="1"/>
        <v>0</v>
      </c>
      <c r="R50" s="21">
        <f t="shared" si="2"/>
        <v>0</v>
      </c>
      <c r="S50" s="21">
        <f t="shared" si="3"/>
        <v>0</v>
      </c>
      <c r="T50" s="21">
        <f t="shared" si="4"/>
        <v>0</v>
      </c>
      <c r="U50" s="22">
        <f t="shared" si="5"/>
        <v>0</v>
      </c>
    </row>
    <row r="51" spans="1:21" x14ac:dyDescent="0.3">
      <c r="A51" s="12" t="s">
        <v>117</v>
      </c>
      <c r="B51" s="12" t="s">
        <v>118</v>
      </c>
      <c r="C51" s="13">
        <v>1</v>
      </c>
      <c r="D51" s="14" t="s">
        <v>21</v>
      </c>
      <c r="E51" s="12" t="s">
        <v>92</v>
      </c>
      <c r="F51" s="12" t="s">
        <v>92</v>
      </c>
      <c r="G51" s="14" t="s">
        <v>28</v>
      </c>
      <c r="H51" s="15">
        <v>692900010</v>
      </c>
      <c r="I51" s="16">
        <v>30600</v>
      </c>
      <c r="J51" s="17">
        <v>0</v>
      </c>
      <c r="K51" s="17">
        <v>0</v>
      </c>
      <c r="L51" s="17">
        <v>0</v>
      </c>
      <c r="M51" s="17">
        <v>0</v>
      </c>
      <c r="N51" s="23">
        <f t="shared" si="0"/>
        <v>0</v>
      </c>
      <c r="O51" s="69"/>
      <c r="P51" s="25">
        <f t="shared" si="6"/>
        <v>1</v>
      </c>
      <c r="Q51" s="21">
        <f t="shared" si="1"/>
        <v>0</v>
      </c>
      <c r="R51" s="21">
        <f t="shared" si="2"/>
        <v>0</v>
      </c>
      <c r="S51" s="21">
        <f t="shared" si="3"/>
        <v>0</v>
      </c>
      <c r="T51" s="21">
        <f t="shared" si="4"/>
        <v>0</v>
      </c>
      <c r="U51" s="22">
        <f t="shared" si="5"/>
        <v>0</v>
      </c>
    </row>
    <row r="52" spans="1:21" x14ac:dyDescent="0.3">
      <c r="A52" s="12" t="s">
        <v>119</v>
      </c>
      <c r="B52" s="12" t="s">
        <v>120</v>
      </c>
      <c r="C52" s="13">
        <v>1</v>
      </c>
      <c r="D52" s="14" t="s">
        <v>21</v>
      </c>
      <c r="E52" s="12" t="s">
        <v>92</v>
      </c>
      <c r="F52" s="12" t="s">
        <v>92</v>
      </c>
      <c r="G52" s="14" t="s">
        <v>28</v>
      </c>
      <c r="H52" s="15">
        <v>692900040</v>
      </c>
      <c r="I52" s="16">
        <v>17000</v>
      </c>
      <c r="J52" s="17">
        <v>165</v>
      </c>
      <c r="K52" s="17">
        <v>0</v>
      </c>
      <c r="L52" s="17">
        <v>0</v>
      </c>
      <c r="M52" s="17">
        <v>0</v>
      </c>
      <c r="N52" s="23">
        <f t="shared" si="0"/>
        <v>165</v>
      </c>
      <c r="O52" s="67"/>
      <c r="P52" s="25">
        <f t="shared" si="6"/>
        <v>1</v>
      </c>
      <c r="Q52" s="21">
        <f t="shared" si="1"/>
        <v>0</v>
      </c>
      <c r="R52" s="21">
        <f t="shared" si="2"/>
        <v>0</v>
      </c>
      <c r="S52" s="21">
        <f t="shared" si="3"/>
        <v>0</v>
      </c>
      <c r="T52" s="21">
        <f t="shared" si="4"/>
        <v>0</v>
      </c>
      <c r="U52" s="22">
        <f t="shared" si="5"/>
        <v>0</v>
      </c>
    </row>
    <row r="53" spans="1:21" ht="14.25" thickBot="1" x14ac:dyDescent="0.35">
      <c r="A53" s="45" t="s">
        <v>121</v>
      </c>
      <c r="B53" s="45" t="s">
        <v>122</v>
      </c>
      <c r="C53" s="46">
        <v>7</v>
      </c>
      <c r="D53" s="47" t="s">
        <v>21</v>
      </c>
      <c r="E53" s="45" t="s">
        <v>123</v>
      </c>
      <c r="F53" s="45" t="s">
        <v>123</v>
      </c>
      <c r="G53" s="47" t="s">
        <v>42</v>
      </c>
      <c r="H53" s="48" t="s">
        <v>124</v>
      </c>
      <c r="I53" s="49">
        <v>880000</v>
      </c>
      <c r="J53" s="50">
        <v>0</v>
      </c>
      <c r="K53" s="50">
        <v>0</v>
      </c>
      <c r="L53" s="50">
        <v>0</v>
      </c>
      <c r="M53" s="50">
        <v>0</v>
      </c>
      <c r="N53" s="51">
        <f t="shared" si="0"/>
        <v>0</v>
      </c>
      <c r="O53" s="70"/>
      <c r="P53" s="52">
        <f t="shared" si="6"/>
        <v>1</v>
      </c>
      <c r="Q53" s="53">
        <f t="shared" si="1"/>
        <v>0</v>
      </c>
      <c r="R53" s="53">
        <f t="shared" si="2"/>
        <v>0</v>
      </c>
      <c r="S53" s="53">
        <f t="shared" si="3"/>
        <v>0</v>
      </c>
      <c r="T53" s="53">
        <f t="shared" si="4"/>
        <v>0</v>
      </c>
      <c r="U53" s="54">
        <f t="shared" si="5"/>
        <v>0</v>
      </c>
    </row>
    <row r="54" spans="1:21" ht="18.75" customHeight="1" thickTop="1" x14ac:dyDescent="0.3">
      <c r="A54" s="71" t="s">
        <v>125</v>
      </c>
      <c r="B54" s="72"/>
      <c r="C54" s="72"/>
      <c r="D54" s="72"/>
      <c r="E54" s="72"/>
      <c r="F54" s="72"/>
      <c r="G54" s="72"/>
      <c r="H54" s="73"/>
      <c r="I54" s="33" t="s">
        <v>141</v>
      </c>
      <c r="J54" s="24">
        <f>SUM(J10:J53)</f>
        <v>11570</v>
      </c>
      <c r="K54" s="24">
        <f t="shared" ref="K54:N54" si="7">SUM(K10:K53)</f>
        <v>7640</v>
      </c>
      <c r="L54" s="24">
        <f t="shared" si="7"/>
        <v>5190</v>
      </c>
      <c r="M54" s="24">
        <f t="shared" si="7"/>
        <v>11885</v>
      </c>
      <c r="N54" s="24">
        <f t="shared" si="7"/>
        <v>36285</v>
      </c>
      <c r="O54" s="26" t="s">
        <v>141</v>
      </c>
      <c r="P54" s="26" t="s">
        <v>141</v>
      </c>
      <c r="Q54" s="24">
        <f>SUM(Q10:Q53)</f>
        <v>0</v>
      </c>
      <c r="R54" s="24">
        <f t="shared" ref="R54:U54" si="8">SUM(R10:R53)</f>
        <v>0</v>
      </c>
      <c r="S54" s="24">
        <f t="shared" si="8"/>
        <v>0</v>
      </c>
      <c r="T54" s="24">
        <f t="shared" si="8"/>
        <v>0</v>
      </c>
      <c r="U54" s="34">
        <f t="shared" si="8"/>
        <v>0</v>
      </c>
    </row>
    <row r="55" spans="1:21" ht="17.25" x14ac:dyDescent="0.3">
      <c r="A55" s="2" t="s">
        <v>142</v>
      </c>
    </row>
    <row r="56" spans="1:21" ht="17.25" customHeight="1" x14ac:dyDescent="0.3">
      <c r="A56" s="2" t="s">
        <v>149</v>
      </c>
    </row>
    <row r="57" spans="1:21" ht="9" customHeight="1" x14ac:dyDescent="0.3">
      <c r="A57" s="2"/>
    </row>
    <row r="58" spans="1:21" ht="20.25" x14ac:dyDescent="0.3">
      <c r="A58" s="75" t="s">
        <v>143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60" spans="1:21" ht="20.25" x14ac:dyDescent="0.3">
      <c r="Q60" s="29" t="s">
        <v>144</v>
      </c>
    </row>
    <row r="61" spans="1:21" ht="20.25" x14ac:dyDescent="0.3">
      <c r="Q61" s="29" t="s">
        <v>145</v>
      </c>
    </row>
    <row r="62" spans="1:21" ht="20.25" x14ac:dyDescent="0.3">
      <c r="Q62" s="29" t="s">
        <v>146</v>
      </c>
      <c r="U62" s="11" t="s">
        <v>147</v>
      </c>
    </row>
  </sheetData>
  <autoFilter ref="A8:U54" xr:uid="{BD9362A6-75C0-4AF9-AF64-F7C58C099DD5}"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  <filterColumn colId="19" showButton="0"/>
  </autoFilter>
  <mergeCells count="16">
    <mergeCell ref="A54:H54"/>
    <mergeCell ref="A1:U1"/>
    <mergeCell ref="A58:U58"/>
    <mergeCell ref="G8:G9"/>
    <mergeCell ref="H8:H9"/>
    <mergeCell ref="I8:I9"/>
    <mergeCell ref="O8:O9"/>
    <mergeCell ref="P8:P9"/>
    <mergeCell ref="Q8:U8"/>
    <mergeCell ref="J8:N8"/>
    <mergeCell ref="A8:A9"/>
    <mergeCell ref="B8:B9"/>
    <mergeCell ref="C8:C9"/>
    <mergeCell ref="D8:D9"/>
    <mergeCell ref="E8:E9"/>
    <mergeCell ref="F8:F9"/>
  </mergeCells>
  <phoneticPr fontId="2" type="noConversion"/>
  <printOptions horizontalCentered="1"/>
  <pageMargins left="0.23622047244094491" right="0.23622047244094491" top="0.27559055118110237" bottom="0.35433070866141736" header="0.31496062992125984" footer="0.31496062992125984"/>
  <pageSetup paperSize="9" scale="56" orientation="landscape" r:id="rId1"/>
  <ignoredErrors>
    <ignoredError sqref="N10:N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C77D-A164-4327-A66C-1ABF721E45C1}">
  <sheetPr>
    <pageSetUpPr fitToPage="1"/>
  </sheetPr>
  <dimension ref="A1:M60"/>
  <sheetViews>
    <sheetView view="pageBreakPreview" zoomScale="106" zoomScaleNormal="100" zoomScaleSheetLayoutView="106" workbookViewId="0">
      <pane xSplit="2" ySplit="8" topLeftCell="C45" activePane="bottomRight" state="frozen"/>
      <selection pane="topRight" activeCell="C1" sqref="C1"/>
      <selection pane="bottomLeft" activeCell="A2" sqref="A2"/>
      <selection pane="bottomRight" activeCell="M9" sqref="M9"/>
    </sheetView>
  </sheetViews>
  <sheetFormatPr defaultColWidth="9" defaultRowHeight="13.5" x14ac:dyDescent="0.3"/>
  <cols>
    <col min="1" max="1" width="13.25" style="8" customWidth="1"/>
    <col min="2" max="2" width="46.375" style="8" customWidth="1"/>
    <col min="3" max="3" width="7.75" style="9" customWidth="1"/>
    <col min="4" max="4" width="7.875" style="8" customWidth="1"/>
    <col min="5" max="5" width="21" style="8" customWidth="1"/>
    <col min="6" max="6" width="14.75" style="8" customWidth="1"/>
    <col min="7" max="7" width="9.5" style="8" customWidth="1"/>
    <col min="8" max="8" width="11.75" style="1" customWidth="1"/>
    <col min="9" max="9" width="11.375" style="8" customWidth="1"/>
    <col min="10" max="10" width="16.875" style="1" customWidth="1"/>
    <col min="11" max="11" width="12.5" style="1" customWidth="1"/>
    <col min="12" max="12" width="7.125" style="1" customWidth="1"/>
    <col min="13" max="13" width="20.25" style="10" customWidth="1"/>
    <col min="14" max="16384" width="9" style="1"/>
  </cols>
  <sheetData>
    <row r="1" spans="1:13" ht="31.5" x14ac:dyDescent="0.3">
      <c r="A1" s="74" t="s">
        <v>151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5" customFormat="1" ht="20.25" x14ac:dyDescent="0.3">
      <c r="A2" s="2"/>
      <c r="B2" s="3"/>
      <c r="C2" s="4"/>
      <c r="D2" s="3"/>
      <c r="E2" s="3"/>
      <c r="F2" s="3"/>
      <c r="G2" s="3"/>
      <c r="I2" s="3"/>
      <c r="M2" s="6"/>
    </row>
    <row r="3" spans="1:13" s="5" customFormat="1" ht="20.25" x14ac:dyDescent="0.3">
      <c r="A3" s="2" t="s">
        <v>130</v>
      </c>
      <c r="B3" s="3"/>
      <c r="C3" s="4"/>
      <c r="D3" s="3"/>
      <c r="E3" s="3"/>
      <c r="F3" s="3"/>
      <c r="G3" s="3"/>
      <c r="I3" s="3"/>
      <c r="M3" s="6"/>
    </row>
    <row r="4" spans="1:13" s="5" customFormat="1" ht="20.25" x14ac:dyDescent="0.3">
      <c r="A4" s="2"/>
      <c r="B4" s="3"/>
      <c r="C4" s="4"/>
      <c r="D4" s="3"/>
      <c r="E4" s="3"/>
      <c r="F4" s="3"/>
      <c r="G4" s="3"/>
      <c r="I4" s="3"/>
      <c r="M4" s="6"/>
    </row>
    <row r="5" spans="1:13" s="5" customFormat="1" ht="20.25" x14ac:dyDescent="0.3">
      <c r="A5" s="2" t="s">
        <v>131</v>
      </c>
      <c r="B5" s="3"/>
      <c r="C5" s="4"/>
      <c r="D5" s="3"/>
      <c r="E5" s="3"/>
      <c r="F5" s="3"/>
      <c r="G5" s="3"/>
      <c r="I5" s="3"/>
      <c r="M5" s="6"/>
    </row>
    <row r="6" spans="1:13" s="5" customFormat="1" ht="20.25" x14ac:dyDescent="0.3">
      <c r="A6" s="2"/>
      <c r="B6" s="3"/>
      <c r="C6" s="4"/>
      <c r="D6" s="3"/>
      <c r="E6" s="3"/>
      <c r="F6" s="3"/>
      <c r="G6" s="3"/>
      <c r="I6" s="3"/>
      <c r="M6" s="6"/>
    </row>
    <row r="7" spans="1:13" s="5" customFormat="1" ht="21" thickBot="1" x14ac:dyDescent="0.35">
      <c r="A7" s="2" t="s">
        <v>132</v>
      </c>
      <c r="B7" s="3"/>
      <c r="C7" s="4"/>
      <c r="D7" s="3"/>
      <c r="E7" s="3"/>
      <c r="F7" s="3"/>
      <c r="G7" s="3"/>
      <c r="I7" s="3"/>
      <c r="M7" s="55" t="s">
        <v>133</v>
      </c>
    </row>
    <row r="8" spans="1:13" ht="27.75" customHeight="1" thickBot="1" x14ac:dyDescent="0.35">
      <c r="A8" s="56" t="s">
        <v>0</v>
      </c>
      <c r="B8" s="56" t="s">
        <v>1</v>
      </c>
      <c r="C8" s="62" t="s">
        <v>2</v>
      </c>
      <c r="D8" s="56" t="s">
        <v>3</v>
      </c>
      <c r="E8" s="56" t="s">
        <v>4</v>
      </c>
      <c r="F8" s="56" t="s">
        <v>5</v>
      </c>
      <c r="G8" s="56" t="s">
        <v>6</v>
      </c>
      <c r="H8" s="57" t="s">
        <v>7</v>
      </c>
      <c r="I8" s="58" t="s">
        <v>8</v>
      </c>
      <c r="J8" s="61" t="s">
        <v>138</v>
      </c>
      <c r="K8" s="59" t="s">
        <v>148</v>
      </c>
      <c r="L8" s="60" t="s">
        <v>140</v>
      </c>
      <c r="M8" s="63" t="s">
        <v>129</v>
      </c>
    </row>
    <row r="9" spans="1:13" ht="14.25" thickTop="1" x14ac:dyDescent="0.3">
      <c r="A9" s="35" t="s">
        <v>13</v>
      </c>
      <c r="B9" s="35" t="s">
        <v>14</v>
      </c>
      <c r="C9" s="36">
        <v>1</v>
      </c>
      <c r="D9" s="37" t="s">
        <v>15</v>
      </c>
      <c r="E9" s="35" t="s">
        <v>16</v>
      </c>
      <c r="F9" s="35" t="s">
        <v>17</v>
      </c>
      <c r="G9" s="37" t="s">
        <v>18</v>
      </c>
      <c r="H9" s="38">
        <v>664001281</v>
      </c>
      <c r="I9" s="39">
        <v>30000</v>
      </c>
      <c r="J9" s="41">
        <v>25</v>
      </c>
      <c r="K9" s="65">
        <f>'산출내역서(종합)'!O10</f>
        <v>0</v>
      </c>
      <c r="L9" s="42">
        <f>(I9-K9)/I9</f>
        <v>1</v>
      </c>
      <c r="M9" s="64">
        <f>J9*K9</f>
        <v>0</v>
      </c>
    </row>
    <row r="10" spans="1:13" x14ac:dyDescent="0.3">
      <c r="A10" s="14" t="s">
        <v>19</v>
      </c>
      <c r="B10" s="12" t="s">
        <v>20</v>
      </c>
      <c r="C10" s="13">
        <v>8</v>
      </c>
      <c r="D10" s="14" t="s">
        <v>21</v>
      </c>
      <c r="E10" s="12" t="s">
        <v>22</v>
      </c>
      <c r="F10" s="12" t="s">
        <v>22</v>
      </c>
      <c r="G10" s="14" t="s">
        <v>18</v>
      </c>
      <c r="H10" s="18" t="s">
        <v>23</v>
      </c>
      <c r="I10" s="16"/>
      <c r="J10" s="23">
        <v>0</v>
      </c>
      <c r="K10" s="27">
        <f>'산출내역서(종합)'!O11</f>
        <v>0</v>
      </c>
      <c r="L10" s="25" t="s">
        <v>141</v>
      </c>
      <c r="M10" s="22">
        <f t="shared" ref="M10:M52" si="0">J10*K10</f>
        <v>0</v>
      </c>
    </row>
    <row r="11" spans="1:13" x14ac:dyDescent="0.3">
      <c r="A11" s="14" t="s">
        <v>24</v>
      </c>
      <c r="B11" s="12" t="s">
        <v>25</v>
      </c>
      <c r="C11" s="13">
        <v>1</v>
      </c>
      <c r="D11" s="14" t="s">
        <v>26</v>
      </c>
      <c r="E11" s="12" t="s">
        <v>126</v>
      </c>
      <c r="F11" s="12" t="s">
        <v>27</v>
      </c>
      <c r="G11" s="14" t="s">
        <v>28</v>
      </c>
      <c r="H11" s="15">
        <v>662900010</v>
      </c>
      <c r="I11" s="16">
        <v>264000</v>
      </c>
      <c r="J11" s="23">
        <v>0</v>
      </c>
      <c r="K11" s="27">
        <f>'산출내역서(종합)'!O12</f>
        <v>0</v>
      </c>
      <c r="L11" s="25">
        <f>(I11-K11)/I11</f>
        <v>1</v>
      </c>
      <c r="M11" s="22">
        <f t="shared" si="0"/>
        <v>0</v>
      </c>
    </row>
    <row r="12" spans="1:13" x14ac:dyDescent="0.3">
      <c r="A12" s="14" t="s">
        <v>29</v>
      </c>
      <c r="B12" s="12" t="s">
        <v>30</v>
      </c>
      <c r="C12" s="13">
        <v>1</v>
      </c>
      <c r="D12" s="14" t="s">
        <v>21</v>
      </c>
      <c r="E12" s="12" t="s">
        <v>127</v>
      </c>
      <c r="F12" s="12" t="s">
        <v>17</v>
      </c>
      <c r="G12" s="14" t="s">
        <v>28</v>
      </c>
      <c r="H12" s="15">
        <v>656900020</v>
      </c>
      <c r="I12" s="12">
        <v>30600</v>
      </c>
      <c r="J12" s="23">
        <v>0</v>
      </c>
      <c r="K12" s="27">
        <f>'산출내역서(종합)'!O13</f>
        <v>0</v>
      </c>
      <c r="L12" s="25">
        <f>(I12-K12)/I12</f>
        <v>1</v>
      </c>
      <c r="M12" s="22">
        <f t="shared" si="0"/>
        <v>0</v>
      </c>
    </row>
    <row r="13" spans="1:13" x14ac:dyDescent="0.3">
      <c r="A13" s="14" t="s">
        <v>31</v>
      </c>
      <c r="B13" s="12" t="s">
        <v>32</v>
      </c>
      <c r="C13" s="13">
        <v>1</v>
      </c>
      <c r="D13" s="14" t="s">
        <v>21</v>
      </c>
      <c r="E13" s="12" t="s">
        <v>33</v>
      </c>
      <c r="F13" s="12" t="s">
        <v>17</v>
      </c>
      <c r="G13" s="14" t="s">
        <v>34</v>
      </c>
      <c r="H13" s="15">
        <v>698700200</v>
      </c>
      <c r="I13" s="12">
        <v>30517</v>
      </c>
      <c r="J13" s="23">
        <v>0</v>
      </c>
      <c r="K13" s="27">
        <f>'산출내역서(종합)'!O14</f>
        <v>0</v>
      </c>
      <c r="L13" s="25">
        <f>(I13-K13)/I13</f>
        <v>1</v>
      </c>
      <c r="M13" s="22">
        <f t="shared" si="0"/>
        <v>0</v>
      </c>
    </row>
    <row r="14" spans="1:13" x14ac:dyDescent="0.3">
      <c r="A14" s="14" t="s">
        <v>35</v>
      </c>
      <c r="B14" s="12" t="s">
        <v>36</v>
      </c>
      <c r="C14" s="13">
        <v>1</v>
      </c>
      <c r="D14" s="14" t="s">
        <v>37</v>
      </c>
      <c r="E14" s="12" t="s">
        <v>97</v>
      </c>
      <c r="F14" s="12" t="s">
        <v>17</v>
      </c>
      <c r="G14" s="14" t="s">
        <v>28</v>
      </c>
      <c r="H14" s="15">
        <v>656900051</v>
      </c>
      <c r="I14" s="16">
        <v>232720</v>
      </c>
      <c r="J14" s="23">
        <v>0</v>
      </c>
      <c r="K14" s="27">
        <f>'산출내역서(종합)'!O15</f>
        <v>0</v>
      </c>
      <c r="L14" s="25">
        <f>(I14-K14)/I14</f>
        <v>1</v>
      </c>
      <c r="M14" s="22">
        <f t="shared" si="0"/>
        <v>0</v>
      </c>
    </row>
    <row r="15" spans="1:13" x14ac:dyDescent="0.3">
      <c r="A15" s="14" t="s">
        <v>38</v>
      </c>
      <c r="B15" s="12" t="s">
        <v>39</v>
      </c>
      <c r="C15" s="13">
        <v>10</v>
      </c>
      <c r="D15" s="14" t="s">
        <v>21</v>
      </c>
      <c r="E15" s="12" t="s">
        <v>33</v>
      </c>
      <c r="F15" s="12" t="s">
        <v>33</v>
      </c>
      <c r="G15" s="14" t="s">
        <v>18</v>
      </c>
      <c r="H15" s="15">
        <v>698700150</v>
      </c>
      <c r="I15" s="16"/>
      <c r="J15" s="23">
        <v>0</v>
      </c>
      <c r="K15" s="27">
        <f>'산출내역서(종합)'!O16</f>
        <v>0</v>
      </c>
      <c r="L15" s="25" t="s">
        <v>141</v>
      </c>
      <c r="M15" s="22">
        <f t="shared" si="0"/>
        <v>0</v>
      </c>
    </row>
    <row r="16" spans="1:13" x14ac:dyDescent="0.3">
      <c r="A16" s="14" t="s">
        <v>40</v>
      </c>
      <c r="B16" s="12" t="s">
        <v>41</v>
      </c>
      <c r="C16" s="13">
        <v>5</v>
      </c>
      <c r="D16" s="14" t="s">
        <v>21</v>
      </c>
      <c r="E16" s="12" t="s">
        <v>33</v>
      </c>
      <c r="F16" s="12" t="s">
        <v>33</v>
      </c>
      <c r="G16" s="14" t="s">
        <v>18</v>
      </c>
      <c r="H16" s="15">
        <v>698700290</v>
      </c>
      <c r="I16" s="16"/>
      <c r="J16" s="23">
        <v>315</v>
      </c>
      <c r="K16" s="27">
        <f>'산출내역서(종합)'!O17</f>
        <v>0</v>
      </c>
      <c r="L16" s="25" t="s">
        <v>141</v>
      </c>
      <c r="M16" s="22">
        <f t="shared" si="0"/>
        <v>0</v>
      </c>
    </row>
    <row r="17" spans="1:13" x14ac:dyDescent="0.3">
      <c r="A17" s="14" t="s">
        <v>43</v>
      </c>
      <c r="B17" s="12" t="s">
        <v>44</v>
      </c>
      <c r="C17" s="13">
        <v>1</v>
      </c>
      <c r="D17" s="14" t="s">
        <v>37</v>
      </c>
      <c r="E17" s="12" t="s">
        <v>45</v>
      </c>
      <c r="F17" s="12" t="s">
        <v>45</v>
      </c>
      <c r="G17" s="14" t="s">
        <v>34</v>
      </c>
      <c r="H17" s="18" t="s">
        <v>46</v>
      </c>
      <c r="I17" s="16">
        <v>63000</v>
      </c>
      <c r="J17" s="23">
        <v>150</v>
      </c>
      <c r="K17" s="27">
        <f>'산출내역서(종합)'!O18</f>
        <v>0</v>
      </c>
      <c r="L17" s="25">
        <f>(I17-K17)/I17</f>
        <v>1</v>
      </c>
      <c r="M17" s="22">
        <f t="shared" si="0"/>
        <v>0</v>
      </c>
    </row>
    <row r="18" spans="1:13" x14ac:dyDescent="0.3">
      <c r="A18" s="14" t="s">
        <v>47</v>
      </c>
      <c r="B18" s="12" t="s">
        <v>48</v>
      </c>
      <c r="C18" s="13">
        <v>1</v>
      </c>
      <c r="D18" s="14" t="s">
        <v>37</v>
      </c>
      <c r="E18" s="12" t="s">
        <v>97</v>
      </c>
      <c r="F18" s="12" t="s">
        <v>17</v>
      </c>
      <c r="G18" s="14" t="s">
        <v>28</v>
      </c>
      <c r="H18" s="15">
        <v>656900471</v>
      </c>
      <c r="I18" s="12">
        <v>199000</v>
      </c>
      <c r="J18" s="23">
        <v>15</v>
      </c>
      <c r="K18" s="27">
        <f>'산출내역서(종합)'!O19</f>
        <v>0</v>
      </c>
      <c r="L18" s="25">
        <f>(I18-K18)/I18</f>
        <v>1</v>
      </c>
      <c r="M18" s="22">
        <f t="shared" si="0"/>
        <v>0</v>
      </c>
    </row>
    <row r="19" spans="1:13" x14ac:dyDescent="0.3">
      <c r="A19" s="14" t="s">
        <v>49</v>
      </c>
      <c r="B19" s="12" t="s">
        <v>50</v>
      </c>
      <c r="C19" s="13">
        <v>1</v>
      </c>
      <c r="D19" s="14" t="s">
        <v>26</v>
      </c>
      <c r="E19" s="12" t="s">
        <v>16</v>
      </c>
      <c r="F19" s="12" t="s">
        <v>17</v>
      </c>
      <c r="G19" s="14" t="s">
        <v>28</v>
      </c>
      <c r="H19" s="15">
        <v>656904862</v>
      </c>
      <c r="I19" s="12">
        <v>186891</v>
      </c>
      <c r="J19" s="23">
        <v>225</v>
      </c>
      <c r="K19" s="27">
        <f>'산출내역서(종합)'!O20</f>
        <v>0</v>
      </c>
      <c r="L19" s="25">
        <f>(I19-K19)/I19</f>
        <v>1</v>
      </c>
      <c r="M19" s="22">
        <f t="shared" si="0"/>
        <v>0</v>
      </c>
    </row>
    <row r="20" spans="1:13" x14ac:dyDescent="0.3">
      <c r="A20" s="14" t="s">
        <v>51</v>
      </c>
      <c r="B20" s="12" t="s">
        <v>52</v>
      </c>
      <c r="C20" s="13">
        <v>10</v>
      </c>
      <c r="D20" s="14" t="s">
        <v>53</v>
      </c>
      <c r="E20" s="12" t="s">
        <v>54</v>
      </c>
      <c r="F20" s="12" t="s">
        <v>54</v>
      </c>
      <c r="G20" s="14" t="s">
        <v>42</v>
      </c>
      <c r="H20" s="15">
        <v>629600150</v>
      </c>
      <c r="I20" s="16"/>
      <c r="J20" s="23">
        <v>0</v>
      </c>
      <c r="K20" s="27">
        <f>'산출내역서(종합)'!O21</f>
        <v>0</v>
      </c>
      <c r="L20" s="25" t="s">
        <v>141</v>
      </c>
      <c r="M20" s="22">
        <f t="shared" si="0"/>
        <v>0</v>
      </c>
    </row>
    <row r="21" spans="1:13" x14ac:dyDescent="0.3">
      <c r="A21" s="19" t="s">
        <v>55</v>
      </c>
      <c r="B21" s="14" t="s">
        <v>56</v>
      </c>
      <c r="C21" s="13">
        <v>10</v>
      </c>
      <c r="D21" s="14" t="s">
        <v>53</v>
      </c>
      <c r="E21" s="14" t="s">
        <v>57</v>
      </c>
      <c r="F21" s="14" t="s">
        <v>57</v>
      </c>
      <c r="G21" s="14" t="s">
        <v>42</v>
      </c>
      <c r="H21" s="20">
        <v>682400050</v>
      </c>
      <c r="I21" s="14"/>
      <c r="J21" s="23">
        <v>0</v>
      </c>
      <c r="K21" s="27">
        <f>'산출내역서(종합)'!O22</f>
        <v>0</v>
      </c>
      <c r="L21" s="25" t="s">
        <v>141</v>
      </c>
      <c r="M21" s="22">
        <f t="shared" si="0"/>
        <v>0</v>
      </c>
    </row>
    <row r="22" spans="1:13" x14ac:dyDescent="0.3">
      <c r="A22" s="12" t="s">
        <v>58</v>
      </c>
      <c r="B22" s="12" t="s">
        <v>59</v>
      </c>
      <c r="C22" s="13">
        <v>6</v>
      </c>
      <c r="D22" s="14" t="s">
        <v>21</v>
      </c>
      <c r="E22" s="12" t="s">
        <v>60</v>
      </c>
      <c r="F22" s="12" t="s">
        <v>60</v>
      </c>
      <c r="G22" s="14" t="s">
        <v>42</v>
      </c>
      <c r="H22" s="15">
        <v>684100140</v>
      </c>
      <c r="I22" s="16">
        <v>660000</v>
      </c>
      <c r="J22" s="23">
        <v>0</v>
      </c>
      <c r="K22" s="27">
        <f>'산출내역서(종합)'!O23</f>
        <v>0</v>
      </c>
      <c r="L22" s="25">
        <f>(I22-K22)/I22</f>
        <v>1</v>
      </c>
      <c r="M22" s="22">
        <f t="shared" si="0"/>
        <v>0</v>
      </c>
    </row>
    <row r="23" spans="1:13" x14ac:dyDescent="0.3">
      <c r="A23" s="14" t="s">
        <v>61</v>
      </c>
      <c r="B23" s="12" t="s">
        <v>62</v>
      </c>
      <c r="C23" s="13">
        <v>5</v>
      </c>
      <c r="D23" s="14" t="s">
        <v>21</v>
      </c>
      <c r="E23" s="12" t="s">
        <v>33</v>
      </c>
      <c r="F23" s="12" t="s">
        <v>33</v>
      </c>
      <c r="G23" s="14" t="s">
        <v>18</v>
      </c>
      <c r="H23" s="15">
        <v>698700370</v>
      </c>
      <c r="I23" s="16"/>
      <c r="J23" s="23">
        <v>1070</v>
      </c>
      <c r="K23" s="27">
        <f>'산출내역서(종합)'!O24</f>
        <v>0</v>
      </c>
      <c r="L23" s="25" t="s">
        <v>141</v>
      </c>
      <c r="M23" s="22">
        <f t="shared" si="0"/>
        <v>0</v>
      </c>
    </row>
    <row r="24" spans="1:13" x14ac:dyDescent="0.3">
      <c r="A24" s="14" t="s">
        <v>63</v>
      </c>
      <c r="B24" s="12" t="s">
        <v>64</v>
      </c>
      <c r="C24" s="13">
        <v>3.3</v>
      </c>
      <c r="D24" s="14" t="s">
        <v>21</v>
      </c>
      <c r="E24" s="12" t="s">
        <v>128</v>
      </c>
      <c r="F24" s="12" t="s">
        <v>17</v>
      </c>
      <c r="G24" s="14" t="s">
        <v>28</v>
      </c>
      <c r="H24" s="15">
        <v>656900502</v>
      </c>
      <c r="I24" s="12">
        <v>923407</v>
      </c>
      <c r="J24" s="23">
        <v>0</v>
      </c>
      <c r="K24" s="27">
        <f>'산출내역서(종합)'!O25</f>
        <v>0</v>
      </c>
      <c r="L24" s="25">
        <f>(I24-K24)/I24</f>
        <v>1</v>
      </c>
      <c r="M24" s="22">
        <f t="shared" si="0"/>
        <v>0</v>
      </c>
    </row>
    <row r="25" spans="1:13" x14ac:dyDescent="0.3">
      <c r="A25" s="14"/>
      <c r="B25" s="12" t="s">
        <v>65</v>
      </c>
      <c r="C25" s="13">
        <v>500</v>
      </c>
      <c r="D25" s="14" t="s">
        <v>66</v>
      </c>
      <c r="E25" s="12" t="s">
        <v>127</v>
      </c>
      <c r="F25" s="12" t="s">
        <v>17</v>
      </c>
      <c r="G25" s="14" t="s">
        <v>28</v>
      </c>
      <c r="H25" s="15">
        <v>656900510</v>
      </c>
      <c r="I25" s="16"/>
      <c r="J25" s="23">
        <v>0</v>
      </c>
      <c r="K25" s="27">
        <f>'산출내역서(종합)'!O26</f>
        <v>0</v>
      </c>
      <c r="L25" s="25" t="s">
        <v>141</v>
      </c>
      <c r="M25" s="22">
        <f t="shared" si="0"/>
        <v>0</v>
      </c>
    </row>
    <row r="26" spans="1:13" x14ac:dyDescent="0.3">
      <c r="A26" s="14"/>
      <c r="B26" s="12" t="s">
        <v>65</v>
      </c>
      <c r="C26" s="13">
        <v>300</v>
      </c>
      <c r="D26" s="14" t="s">
        <v>66</v>
      </c>
      <c r="E26" s="12" t="s">
        <v>127</v>
      </c>
      <c r="F26" s="12" t="s">
        <v>17</v>
      </c>
      <c r="G26" s="14" t="s">
        <v>28</v>
      </c>
      <c r="H26" s="15">
        <v>656900510</v>
      </c>
      <c r="I26" s="16"/>
      <c r="J26" s="23">
        <v>0</v>
      </c>
      <c r="K26" s="27">
        <f>'산출내역서(종합)'!O27</f>
        <v>0</v>
      </c>
      <c r="L26" s="25" t="s">
        <v>141</v>
      </c>
      <c r="M26" s="22">
        <f t="shared" si="0"/>
        <v>0</v>
      </c>
    </row>
    <row r="27" spans="1:13" x14ac:dyDescent="0.3">
      <c r="A27" s="14" t="s">
        <v>67</v>
      </c>
      <c r="B27" s="12" t="s">
        <v>65</v>
      </c>
      <c r="C27" s="13">
        <v>1000</v>
      </c>
      <c r="D27" s="14" t="s">
        <v>68</v>
      </c>
      <c r="E27" s="12" t="s">
        <v>127</v>
      </c>
      <c r="F27" s="12" t="s">
        <v>69</v>
      </c>
      <c r="G27" s="14" t="s">
        <v>28</v>
      </c>
      <c r="H27" s="15">
        <v>656900510</v>
      </c>
      <c r="I27" s="16"/>
      <c r="J27" s="23">
        <v>0</v>
      </c>
      <c r="K27" s="27">
        <f>'산출내역서(종합)'!O28</f>
        <v>0</v>
      </c>
      <c r="L27" s="25" t="s">
        <v>141</v>
      </c>
      <c r="M27" s="22">
        <f t="shared" si="0"/>
        <v>0</v>
      </c>
    </row>
    <row r="28" spans="1:13" x14ac:dyDescent="0.3">
      <c r="A28" s="14"/>
      <c r="B28" s="12" t="s">
        <v>65</v>
      </c>
      <c r="C28" s="13">
        <v>200</v>
      </c>
      <c r="D28" s="14" t="s">
        <v>66</v>
      </c>
      <c r="E28" s="12" t="s">
        <v>127</v>
      </c>
      <c r="F28" s="12" t="s">
        <v>17</v>
      </c>
      <c r="G28" s="14" t="s">
        <v>28</v>
      </c>
      <c r="H28" s="15">
        <v>656900510</v>
      </c>
      <c r="I28" s="16"/>
      <c r="J28" s="23">
        <v>0</v>
      </c>
      <c r="K28" s="27">
        <f>'산출내역서(종합)'!O29</f>
        <v>0</v>
      </c>
      <c r="L28" s="25" t="s">
        <v>141</v>
      </c>
      <c r="M28" s="22">
        <f t="shared" si="0"/>
        <v>0</v>
      </c>
    </row>
    <row r="29" spans="1:13" x14ac:dyDescent="0.3">
      <c r="A29" s="14" t="s">
        <v>70</v>
      </c>
      <c r="B29" s="12" t="s">
        <v>71</v>
      </c>
      <c r="C29" s="13">
        <v>1</v>
      </c>
      <c r="D29" s="14" t="s">
        <v>21</v>
      </c>
      <c r="E29" s="12" t="s">
        <v>72</v>
      </c>
      <c r="F29" s="12" t="s">
        <v>72</v>
      </c>
      <c r="G29" s="14" t="s">
        <v>28</v>
      </c>
      <c r="H29" s="15">
        <v>685100120</v>
      </c>
      <c r="I29" s="16">
        <v>10500</v>
      </c>
      <c r="J29" s="23">
        <v>980</v>
      </c>
      <c r="K29" s="27">
        <f>'산출내역서(종합)'!O30</f>
        <v>0</v>
      </c>
      <c r="L29" s="25">
        <f t="shared" ref="L29:L38" si="1">(I29-K29)/I29</f>
        <v>1</v>
      </c>
      <c r="M29" s="22">
        <f t="shared" si="0"/>
        <v>0</v>
      </c>
    </row>
    <row r="30" spans="1:13" x14ac:dyDescent="0.3">
      <c r="A30" s="14" t="s">
        <v>73</v>
      </c>
      <c r="B30" s="12" t="s">
        <v>74</v>
      </c>
      <c r="C30" s="13">
        <v>1</v>
      </c>
      <c r="D30" s="14" t="s">
        <v>75</v>
      </c>
      <c r="E30" s="12" t="s">
        <v>72</v>
      </c>
      <c r="F30" s="12" t="s">
        <v>72</v>
      </c>
      <c r="G30" s="14" t="s">
        <v>28</v>
      </c>
      <c r="H30" s="15">
        <v>685100200</v>
      </c>
      <c r="I30" s="16">
        <v>368340</v>
      </c>
      <c r="J30" s="23">
        <v>0</v>
      </c>
      <c r="K30" s="27">
        <f>'산출내역서(종합)'!O31</f>
        <v>0</v>
      </c>
      <c r="L30" s="25">
        <f t="shared" si="1"/>
        <v>1</v>
      </c>
      <c r="M30" s="22">
        <f t="shared" si="0"/>
        <v>0</v>
      </c>
    </row>
    <row r="31" spans="1:13" x14ac:dyDescent="0.3">
      <c r="A31" s="14" t="s">
        <v>76</v>
      </c>
      <c r="B31" s="12" t="s">
        <v>77</v>
      </c>
      <c r="C31" s="13">
        <v>1</v>
      </c>
      <c r="D31" s="14" t="s">
        <v>75</v>
      </c>
      <c r="E31" s="12" t="s">
        <v>72</v>
      </c>
      <c r="F31" s="12" t="s">
        <v>72</v>
      </c>
      <c r="G31" s="14" t="s">
        <v>28</v>
      </c>
      <c r="H31" s="15">
        <v>685100250</v>
      </c>
      <c r="I31" s="16">
        <v>442008</v>
      </c>
      <c r="J31" s="23">
        <v>0</v>
      </c>
      <c r="K31" s="27">
        <f>'산출내역서(종합)'!O32</f>
        <v>0</v>
      </c>
      <c r="L31" s="25">
        <f t="shared" si="1"/>
        <v>1</v>
      </c>
      <c r="M31" s="22">
        <f t="shared" si="0"/>
        <v>0</v>
      </c>
    </row>
    <row r="32" spans="1:13" x14ac:dyDescent="0.3">
      <c r="A32" s="14" t="s">
        <v>78</v>
      </c>
      <c r="B32" s="12" t="s">
        <v>79</v>
      </c>
      <c r="C32" s="13">
        <v>1</v>
      </c>
      <c r="D32" s="14" t="s">
        <v>75</v>
      </c>
      <c r="E32" s="12" t="s">
        <v>72</v>
      </c>
      <c r="F32" s="12" t="s">
        <v>72</v>
      </c>
      <c r="G32" s="14" t="s">
        <v>28</v>
      </c>
      <c r="H32" s="15">
        <v>685100260</v>
      </c>
      <c r="I32" s="16">
        <v>478842</v>
      </c>
      <c r="J32" s="23">
        <v>0</v>
      </c>
      <c r="K32" s="27">
        <f>'산출내역서(종합)'!O33</f>
        <v>0</v>
      </c>
      <c r="L32" s="25">
        <f t="shared" si="1"/>
        <v>1</v>
      </c>
      <c r="M32" s="22">
        <f t="shared" si="0"/>
        <v>0</v>
      </c>
    </row>
    <row r="33" spans="1:13" x14ac:dyDescent="0.3">
      <c r="A33" s="14" t="s">
        <v>80</v>
      </c>
      <c r="B33" s="12" t="s">
        <v>81</v>
      </c>
      <c r="C33" s="13">
        <v>1</v>
      </c>
      <c r="D33" s="14" t="s">
        <v>75</v>
      </c>
      <c r="E33" s="12" t="s">
        <v>72</v>
      </c>
      <c r="F33" s="12" t="s">
        <v>72</v>
      </c>
      <c r="G33" s="14" t="s">
        <v>28</v>
      </c>
      <c r="H33" s="15">
        <v>685100220</v>
      </c>
      <c r="I33" s="16">
        <v>552510</v>
      </c>
      <c r="J33" s="23">
        <v>0</v>
      </c>
      <c r="K33" s="27">
        <f>'산출내역서(종합)'!O34</f>
        <v>0</v>
      </c>
      <c r="L33" s="25">
        <f t="shared" si="1"/>
        <v>1</v>
      </c>
      <c r="M33" s="22">
        <f t="shared" si="0"/>
        <v>0</v>
      </c>
    </row>
    <row r="34" spans="1:13" x14ac:dyDescent="0.3">
      <c r="A34" s="14" t="s">
        <v>82</v>
      </c>
      <c r="B34" s="12" t="s">
        <v>83</v>
      </c>
      <c r="C34" s="13">
        <v>1</v>
      </c>
      <c r="D34" s="14" t="s">
        <v>75</v>
      </c>
      <c r="E34" s="12" t="s">
        <v>72</v>
      </c>
      <c r="F34" s="12" t="s">
        <v>72</v>
      </c>
      <c r="G34" s="14" t="s">
        <v>28</v>
      </c>
      <c r="H34" s="15">
        <v>658100230</v>
      </c>
      <c r="I34" s="16">
        <v>694981</v>
      </c>
      <c r="J34" s="23">
        <v>0</v>
      </c>
      <c r="K34" s="27">
        <f>'산출내역서(종합)'!O35</f>
        <v>0</v>
      </c>
      <c r="L34" s="25">
        <f t="shared" si="1"/>
        <v>1</v>
      </c>
      <c r="M34" s="22">
        <f t="shared" si="0"/>
        <v>0</v>
      </c>
    </row>
    <row r="35" spans="1:13" x14ac:dyDescent="0.3">
      <c r="A35" s="14" t="s">
        <v>84</v>
      </c>
      <c r="B35" s="12" t="s">
        <v>85</v>
      </c>
      <c r="C35" s="13">
        <v>1</v>
      </c>
      <c r="D35" s="14" t="s">
        <v>75</v>
      </c>
      <c r="E35" s="12" t="s">
        <v>72</v>
      </c>
      <c r="F35" s="12" t="s">
        <v>72</v>
      </c>
      <c r="G35" s="14" t="s">
        <v>28</v>
      </c>
      <c r="H35" s="15">
        <v>685100240</v>
      </c>
      <c r="I35" s="16">
        <v>736680</v>
      </c>
      <c r="J35" s="23">
        <v>0</v>
      </c>
      <c r="K35" s="27">
        <f>'산출내역서(종합)'!O36</f>
        <v>0</v>
      </c>
      <c r="L35" s="25">
        <f t="shared" si="1"/>
        <v>1</v>
      </c>
      <c r="M35" s="22">
        <f t="shared" si="0"/>
        <v>0</v>
      </c>
    </row>
    <row r="36" spans="1:13" x14ac:dyDescent="0.3">
      <c r="A36" s="14" t="s">
        <v>86</v>
      </c>
      <c r="B36" s="12" t="s">
        <v>87</v>
      </c>
      <c r="C36" s="13">
        <v>1</v>
      </c>
      <c r="D36" s="14" t="s">
        <v>75</v>
      </c>
      <c r="E36" s="12" t="s">
        <v>72</v>
      </c>
      <c r="F36" s="12" t="s">
        <v>72</v>
      </c>
      <c r="G36" s="14" t="s">
        <v>28</v>
      </c>
      <c r="H36" s="15">
        <v>685100130</v>
      </c>
      <c r="I36" s="16">
        <v>110502</v>
      </c>
      <c r="J36" s="23">
        <v>0</v>
      </c>
      <c r="K36" s="27">
        <f>'산출내역서(종합)'!O37</f>
        <v>0</v>
      </c>
      <c r="L36" s="25">
        <f t="shared" si="1"/>
        <v>1</v>
      </c>
      <c r="M36" s="22">
        <f t="shared" si="0"/>
        <v>0</v>
      </c>
    </row>
    <row r="37" spans="1:13" x14ac:dyDescent="0.3">
      <c r="A37" s="14" t="s">
        <v>88</v>
      </c>
      <c r="B37" s="12" t="s">
        <v>89</v>
      </c>
      <c r="C37" s="13">
        <v>1</v>
      </c>
      <c r="D37" s="14" t="s">
        <v>75</v>
      </c>
      <c r="E37" s="12" t="s">
        <v>72</v>
      </c>
      <c r="F37" s="12" t="s">
        <v>72</v>
      </c>
      <c r="G37" s="14" t="s">
        <v>28</v>
      </c>
      <c r="H37" s="15">
        <v>685100160</v>
      </c>
      <c r="I37" s="16">
        <v>184170</v>
      </c>
      <c r="J37" s="23">
        <v>0</v>
      </c>
      <c r="K37" s="27">
        <f>'산출내역서(종합)'!O38</f>
        <v>0</v>
      </c>
      <c r="L37" s="25">
        <f t="shared" si="1"/>
        <v>1</v>
      </c>
      <c r="M37" s="22">
        <f t="shared" si="0"/>
        <v>0</v>
      </c>
    </row>
    <row r="38" spans="1:13" x14ac:dyDescent="0.3">
      <c r="A38" s="14" t="s">
        <v>90</v>
      </c>
      <c r="B38" s="12" t="s">
        <v>91</v>
      </c>
      <c r="C38" s="13">
        <v>1</v>
      </c>
      <c r="D38" s="14" t="s">
        <v>75</v>
      </c>
      <c r="E38" s="12" t="s">
        <v>72</v>
      </c>
      <c r="F38" s="12" t="s">
        <v>72</v>
      </c>
      <c r="G38" s="14" t="s">
        <v>28</v>
      </c>
      <c r="H38" s="15">
        <v>685100180</v>
      </c>
      <c r="I38" s="16">
        <v>294672</v>
      </c>
      <c r="J38" s="23">
        <v>0</v>
      </c>
      <c r="K38" s="27">
        <f>'산출내역서(종합)'!O39</f>
        <v>0</v>
      </c>
      <c r="L38" s="25">
        <f t="shared" si="1"/>
        <v>1</v>
      </c>
      <c r="M38" s="22">
        <f t="shared" si="0"/>
        <v>0</v>
      </c>
    </row>
    <row r="39" spans="1:13" x14ac:dyDescent="0.3">
      <c r="A39" s="14" t="s">
        <v>93</v>
      </c>
      <c r="B39" s="12" t="s">
        <v>94</v>
      </c>
      <c r="C39" s="13">
        <v>1000</v>
      </c>
      <c r="D39" s="14" t="s">
        <v>21</v>
      </c>
      <c r="E39" s="12" t="s">
        <v>128</v>
      </c>
      <c r="F39" s="12" t="s">
        <v>17</v>
      </c>
      <c r="G39" s="14" t="s">
        <v>28</v>
      </c>
      <c r="H39" s="15">
        <v>656903110</v>
      </c>
      <c r="I39" s="16"/>
      <c r="J39" s="23">
        <v>255</v>
      </c>
      <c r="K39" s="27">
        <f>'산출내역서(종합)'!O40</f>
        <v>0</v>
      </c>
      <c r="L39" s="25" t="s">
        <v>141</v>
      </c>
      <c r="M39" s="22">
        <f t="shared" si="0"/>
        <v>0</v>
      </c>
    </row>
    <row r="40" spans="1:13" x14ac:dyDescent="0.3">
      <c r="A40" s="14" t="s">
        <v>95</v>
      </c>
      <c r="B40" s="12" t="s">
        <v>96</v>
      </c>
      <c r="C40" s="13">
        <v>500</v>
      </c>
      <c r="D40" s="14" t="s">
        <v>21</v>
      </c>
      <c r="E40" s="12" t="s">
        <v>128</v>
      </c>
      <c r="F40" s="12" t="s">
        <v>17</v>
      </c>
      <c r="G40" s="14" t="s">
        <v>28</v>
      </c>
      <c r="H40" s="15">
        <v>656903110</v>
      </c>
      <c r="I40" s="16"/>
      <c r="J40" s="23">
        <v>10</v>
      </c>
      <c r="K40" s="27">
        <f>'산출내역서(종합)'!O41</f>
        <v>0</v>
      </c>
      <c r="L40" s="25" t="s">
        <v>141</v>
      </c>
      <c r="M40" s="22">
        <f t="shared" si="0"/>
        <v>0</v>
      </c>
    </row>
    <row r="41" spans="1:13" x14ac:dyDescent="0.3">
      <c r="A41" s="14" t="s">
        <v>98</v>
      </c>
      <c r="B41" s="12" t="s">
        <v>99</v>
      </c>
      <c r="C41" s="13">
        <v>1</v>
      </c>
      <c r="D41" s="14" t="s">
        <v>37</v>
      </c>
      <c r="E41" s="12" t="s">
        <v>127</v>
      </c>
      <c r="F41" s="12" t="s">
        <v>17</v>
      </c>
      <c r="G41" s="14" t="s">
        <v>28</v>
      </c>
      <c r="H41" s="15">
        <v>656900761</v>
      </c>
      <c r="I41" s="16">
        <v>20700</v>
      </c>
      <c r="J41" s="23">
        <v>0</v>
      </c>
      <c r="K41" s="27">
        <f>'산출내역서(종합)'!O42</f>
        <v>0</v>
      </c>
      <c r="L41" s="25">
        <f t="shared" ref="L41:L52" si="2">(I41-K41)/I41</f>
        <v>1</v>
      </c>
      <c r="M41" s="22">
        <f t="shared" si="0"/>
        <v>0</v>
      </c>
    </row>
    <row r="42" spans="1:13" x14ac:dyDescent="0.3">
      <c r="A42" s="14" t="s">
        <v>100</v>
      </c>
      <c r="B42" s="12" t="s">
        <v>101</v>
      </c>
      <c r="C42" s="13">
        <v>1</v>
      </c>
      <c r="D42" s="14" t="s">
        <v>37</v>
      </c>
      <c r="E42" s="12" t="s">
        <v>127</v>
      </c>
      <c r="F42" s="12" t="s">
        <v>17</v>
      </c>
      <c r="G42" s="14" t="s">
        <v>28</v>
      </c>
      <c r="H42" s="15">
        <v>656900771</v>
      </c>
      <c r="I42" s="16">
        <v>15334</v>
      </c>
      <c r="J42" s="23">
        <v>475</v>
      </c>
      <c r="K42" s="27">
        <f>'산출내역서(종합)'!O43</f>
        <v>0</v>
      </c>
      <c r="L42" s="25">
        <f t="shared" si="2"/>
        <v>1</v>
      </c>
      <c r="M42" s="22">
        <f t="shared" si="0"/>
        <v>0</v>
      </c>
    </row>
    <row r="43" spans="1:13" x14ac:dyDescent="0.3">
      <c r="A43" s="14" t="s">
        <v>102</v>
      </c>
      <c r="B43" s="12" t="s">
        <v>103</v>
      </c>
      <c r="C43" s="13">
        <v>1</v>
      </c>
      <c r="D43" s="14" t="s">
        <v>37</v>
      </c>
      <c r="E43" s="12" t="s">
        <v>128</v>
      </c>
      <c r="F43" s="12" t="s">
        <v>17</v>
      </c>
      <c r="G43" s="14" t="s">
        <v>34</v>
      </c>
      <c r="H43" s="15">
        <v>656900783</v>
      </c>
      <c r="I43" s="16">
        <v>20700</v>
      </c>
      <c r="J43" s="23">
        <v>80</v>
      </c>
      <c r="K43" s="27">
        <f>'산출내역서(종합)'!O44</f>
        <v>0</v>
      </c>
      <c r="L43" s="25">
        <f t="shared" si="2"/>
        <v>1</v>
      </c>
      <c r="M43" s="22">
        <f t="shared" si="0"/>
        <v>0</v>
      </c>
    </row>
    <row r="44" spans="1:13" x14ac:dyDescent="0.3">
      <c r="A44" s="14" t="s">
        <v>104</v>
      </c>
      <c r="B44" s="12" t="s">
        <v>105</v>
      </c>
      <c r="C44" s="13">
        <v>1</v>
      </c>
      <c r="D44" s="14" t="s">
        <v>106</v>
      </c>
      <c r="E44" s="12" t="s">
        <v>128</v>
      </c>
      <c r="F44" s="12" t="s">
        <v>17</v>
      </c>
      <c r="G44" s="14" t="s">
        <v>28</v>
      </c>
      <c r="H44" s="15">
        <v>656900813</v>
      </c>
      <c r="I44" s="16">
        <v>191084</v>
      </c>
      <c r="J44" s="23">
        <v>425</v>
      </c>
      <c r="K44" s="27">
        <f>'산출내역서(종합)'!O45</f>
        <v>0</v>
      </c>
      <c r="L44" s="25">
        <f t="shared" si="2"/>
        <v>1</v>
      </c>
      <c r="M44" s="22">
        <f t="shared" si="0"/>
        <v>0</v>
      </c>
    </row>
    <row r="45" spans="1:13" x14ac:dyDescent="0.3">
      <c r="A45" s="14" t="s">
        <v>107</v>
      </c>
      <c r="B45" s="12" t="s">
        <v>108</v>
      </c>
      <c r="C45" s="13">
        <v>1</v>
      </c>
      <c r="D45" s="14" t="s">
        <v>37</v>
      </c>
      <c r="E45" s="12" t="s">
        <v>128</v>
      </c>
      <c r="F45" s="12" t="s">
        <v>17</v>
      </c>
      <c r="G45" s="14" t="s">
        <v>28</v>
      </c>
      <c r="H45" s="15">
        <v>656900823</v>
      </c>
      <c r="I45" s="16">
        <v>18000</v>
      </c>
      <c r="J45" s="23">
        <v>5600</v>
      </c>
      <c r="K45" s="27">
        <f>'산출내역서(종합)'!O46</f>
        <v>0</v>
      </c>
      <c r="L45" s="25">
        <f t="shared" si="2"/>
        <v>1</v>
      </c>
      <c r="M45" s="22">
        <f t="shared" si="0"/>
        <v>0</v>
      </c>
    </row>
    <row r="46" spans="1:13" x14ac:dyDescent="0.3">
      <c r="A46" s="14" t="s">
        <v>109</v>
      </c>
      <c r="B46" s="12" t="s">
        <v>110</v>
      </c>
      <c r="C46" s="13">
        <v>1</v>
      </c>
      <c r="D46" s="14" t="s">
        <v>37</v>
      </c>
      <c r="E46" s="12" t="s">
        <v>127</v>
      </c>
      <c r="F46" s="12" t="s">
        <v>17</v>
      </c>
      <c r="G46" s="14" t="s">
        <v>28</v>
      </c>
      <c r="H46" s="15">
        <v>656900871</v>
      </c>
      <c r="I46" s="12">
        <v>14546</v>
      </c>
      <c r="J46" s="23">
        <v>25</v>
      </c>
      <c r="K46" s="27">
        <f>'산출내역서(종합)'!O47</f>
        <v>0</v>
      </c>
      <c r="L46" s="25">
        <f t="shared" si="2"/>
        <v>1</v>
      </c>
      <c r="M46" s="22">
        <f t="shared" si="0"/>
        <v>0</v>
      </c>
    </row>
    <row r="47" spans="1:13" x14ac:dyDescent="0.3">
      <c r="A47" s="14" t="s">
        <v>111</v>
      </c>
      <c r="B47" s="12" t="s">
        <v>112</v>
      </c>
      <c r="C47" s="13">
        <v>1</v>
      </c>
      <c r="D47" s="14" t="s">
        <v>37</v>
      </c>
      <c r="E47" s="12" t="s">
        <v>127</v>
      </c>
      <c r="F47" s="12" t="s">
        <v>17</v>
      </c>
      <c r="G47" s="14" t="s">
        <v>28</v>
      </c>
      <c r="H47" s="15">
        <v>656900881</v>
      </c>
      <c r="I47" s="12">
        <v>17700</v>
      </c>
      <c r="J47" s="23">
        <v>750</v>
      </c>
      <c r="K47" s="27">
        <f>'산출내역서(종합)'!O48</f>
        <v>0</v>
      </c>
      <c r="L47" s="25">
        <f t="shared" si="2"/>
        <v>1</v>
      </c>
      <c r="M47" s="22">
        <f t="shared" si="0"/>
        <v>0</v>
      </c>
    </row>
    <row r="48" spans="1:13" x14ac:dyDescent="0.3">
      <c r="A48" s="12" t="s">
        <v>113</v>
      </c>
      <c r="B48" s="12" t="s">
        <v>114</v>
      </c>
      <c r="C48" s="13">
        <v>1</v>
      </c>
      <c r="D48" s="14" t="s">
        <v>21</v>
      </c>
      <c r="E48" s="12" t="s">
        <v>92</v>
      </c>
      <c r="F48" s="12" t="s">
        <v>92</v>
      </c>
      <c r="G48" s="14" t="s">
        <v>28</v>
      </c>
      <c r="H48" s="15">
        <v>692900170</v>
      </c>
      <c r="I48" s="16">
        <v>48500</v>
      </c>
      <c r="J48" s="23">
        <v>1005</v>
      </c>
      <c r="K48" s="27">
        <f>'산출내역서(종합)'!O49</f>
        <v>0</v>
      </c>
      <c r="L48" s="25">
        <f t="shared" si="2"/>
        <v>1</v>
      </c>
      <c r="M48" s="22">
        <f t="shared" si="0"/>
        <v>0</v>
      </c>
    </row>
    <row r="49" spans="1:13" x14ac:dyDescent="0.3">
      <c r="A49" s="14" t="s">
        <v>115</v>
      </c>
      <c r="B49" s="12" t="s">
        <v>116</v>
      </c>
      <c r="C49" s="13">
        <v>1</v>
      </c>
      <c r="D49" s="14" t="s">
        <v>21</v>
      </c>
      <c r="E49" s="12" t="s">
        <v>92</v>
      </c>
      <c r="F49" s="12" t="s">
        <v>92</v>
      </c>
      <c r="G49" s="14" t="s">
        <v>28</v>
      </c>
      <c r="H49" s="15">
        <v>692900170</v>
      </c>
      <c r="I49" s="16">
        <v>48500</v>
      </c>
      <c r="J49" s="23">
        <v>0</v>
      </c>
      <c r="K49" s="27">
        <f>'산출내역서(종합)'!O50</f>
        <v>0</v>
      </c>
      <c r="L49" s="25">
        <f t="shared" si="2"/>
        <v>1</v>
      </c>
      <c r="M49" s="22">
        <f t="shared" si="0"/>
        <v>0</v>
      </c>
    </row>
    <row r="50" spans="1:13" x14ac:dyDescent="0.3">
      <c r="A50" s="12" t="s">
        <v>117</v>
      </c>
      <c r="B50" s="12" t="s">
        <v>118</v>
      </c>
      <c r="C50" s="13">
        <v>1</v>
      </c>
      <c r="D50" s="14" t="s">
        <v>21</v>
      </c>
      <c r="E50" s="12" t="s">
        <v>92</v>
      </c>
      <c r="F50" s="12" t="s">
        <v>92</v>
      </c>
      <c r="G50" s="14" t="s">
        <v>28</v>
      </c>
      <c r="H50" s="15">
        <v>692900010</v>
      </c>
      <c r="I50" s="16">
        <v>30600</v>
      </c>
      <c r="J50" s="23">
        <v>0</v>
      </c>
      <c r="K50" s="27">
        <f>'산출내역서(종합)'!O51</f>
        <v>0</v>
      </c>
      <c r="L50" s="25">
        <f t="shared" si="2"/>
        <v>1</v>
      </c>
      <c r="M50" s="22">
        <f t="shared" si="0"/>
        <v>0</v>
      </c>
    </row>
    <row r="51" spans="1:13" x14ac:dyDescent="0.3">
      <c r="A51" s="12" t="s">
        <v>119</v>
      </c>
      <c r="B51" s="12" t="s">
        <v>120</v>
      </c>
      <c r="C51" s="13">
        <v>1</v>
      </c>
      <c r="D51" s="14" t="s">
        <v>21</v>
      </c>
      <c r="E51" s="12" t="s">
        <v>92</v>
      </c>
      <c r="F51" s="12" t="s">
        <v>92</v>
      </c>
      <c r="G51" s="14" t="s">
        <v>28</v>
      </c>
      <c r="H51" s="15">
        <v>692900040</v>
      </c>
      <c r="I51" s="16">
        <v>17000</v>
      </c>
      <c r="J51" s="23">
        <v>165</v>
      </c>
      <c r="K51" s="27">
        <f>'산출내역서(종합)'!O52</f>
        <v>0</v>
      </c>
      <c r="L51" s="25">
        <f t="shared" si="2"/>
        <v>1</v>
      </c>
      <c r="M51" s="22">
        <f t="shared" si="0"/>
        <v>0</v>
      </c>
    </row>
    <row r="52" spans="1:13" ht="14.25" thickBot="1" x14ac:dyDescent="0.35">
      <c r="A52" s="45" t="s">
        <v>121</v>
      </c>
      <c r="B52" s="45" t="s">
        <v>122</v>
      </c>
      <c r="C52" s="46">
        <v>7</v>
      </c>
      <c r="D52" s="47" t="s">
        <v>21</v>
      </c>
      <c r="E52" s="45" t="s">
        <v>123</v>
      </c>
      <c r="F52" s="45" t="s">
        <v>123</v>
      </c>
      <c r="G52" s="47" t="s">
        <v>42</v>
      </c>
      <c r="H52" s="48" t="s">
        <v>124</v>
      </c>
      <c r="I52" s="49">
        <v>880000</v>
      </c>
      <c r="J52" s="51">
        <v>0</v>
      </c>
      <c r="K52" s="28">
        <f>'산출내역서(종합)'!O53</f>
        <v>0</v>
      </c>
      <c r="L52" s="52">
        <f t="shared" si="2"/>
        <v>1</v>
      </c>
      <c r="M52" s="54">
        <f t="shared" si="0"/>
        <v>0</v>
      </c>
    </row>
    <row r="53" spans="1:13" ht="18.75" customHeight="1" thickTop="1" x14ac:dyDescent="0.3">
      <c r="A53" s="71" t="s">
        <v>125</v>
      </c>
      <c r="B53" s="72"/>
      <c r="C53" s="72"/>
      <c r="D53" s="72"/>
      <c r="E53" s="72"/>
      <c r="F53" s="72"/>
      <c r="G53" s="72"/>
      <c r="H53" s="73"/>
      <c r="I53" s="33" t="s">
        <v>141</v>
      </c>
      <c r="J53" s="24">
        <f>SUM(J9:J52)</f>
        <v>11570</v>
      </c>
      <c r="K53" s="26" t="s">
        <v>141</v>
      </c>
      <c r="L53" s="26" t="s">
        <v>141</v>
      </c>
      <c r="M53" s="34">
        <f>SUM(M9:M52)</f>
        <v>0</v>
      </c>
    </row>
    <row r="54" spans="1:13" ht="17.25" x14ac:dyDescent="0.3">
      <c r="A54" s="2" t="s">
        <v>142</v>
      </c>
    </row>
    <row r="56" spans="1:13" ht="20.25" x14ac:dyDescent="0.3">
      <c r="A56" s="75" t="s">
        <v>143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8" spans="1:13" ht="20.25" x14ac:dyDescent="0.3">
      <c r="I58" s="29" t="s">
        <v>144</v>
      </c>
    </row>
    <row r="59" spans="1:13" ht="20.25" x14ac:dyDescent="0.3">
      <c r="I59" s="29" t="s">
        <v>145</v>
      </c>
    </row>
    <row r="60" spans="1:13" ht="20.25" x14ac:dyDescent="0.3">
      <c r="I60" s="29" t="s">
        <v>146</v>
      </c>
      <c r="M60" s="11" t="s">
        <v>147</v>
      </c>
    </row>
  </sheetData>
  <autoFilter ref="A8:M53" xr:uid="{BD9362A6-75C0-4AF9-AF64-F7C58C099DD5}">
    <filterColumn colId="9" showButton="0"/>
  </autoFilter>
  <mergeCells count="3">
    <mergeCell ref="A53:H53"/>
    <mergeCell ref="A56:M56"/>
    <mergeCell ref="A1:M1"/>
  </mergeCells>
  <phoneticPr fontId="2" type="noConversion"/>
  <printOptions horizontalCentered="1"/>
  <pageMargins left="0.23622047244094491" right="0.23622047244094491" top="0.27559055118110237" bottom="0.35433070866141736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D069-E9C3-41EC-9E0A-627E08F7F2E3}">
  <sheetPr>
    <pageSetUpPr fitToPage="1"/>
  </sheetPr>
  <dimension ref="A1:M60"/>
  <sheetViews>
    <sheetView view="pageBreakPreview" zoomScale="106" zoomScaleNormal="100" zoomScaleSheetLayoutView="106" workbookViewId="0">
      <pane xSplit="2" ySplit="8" topLeftCell="C36" activePane="bottomRight" state="frozen"/>
      <selection pane="topRight" activeCell="C1" sqref="C1"/>
      <selection pane="bottomLeft" activeCell="A2" sqref="A2"/>
      <selection pane="bottomRight" activeCell="K33" sqref="K33"/>
    </sheetView>
  </sheetViews>
  <sheetFormatPr defaultColWidth="9" defaultRowHeight="13.5" x14ac:dyDescent="0.3"/>
  <cols>
    <col min="1" max="1" width="13.25" style="8" customWidth="1"/>
    <col min="2" max="2" width="46.375" style="8" customWidth="1"/>
    <col min="3" max="3" width="7.75" style="9" customWidth="1"/>
    <col min="4" max="4" width="7.875" style="8" customWidth="1"/>
    <col min="5" max="5" width="21" style="8" customWidth="1"/>
    <col min="6" max="6" width="14.75" style="8" customWidth="1"/>
    <col min="7" max="7" width="9.5" style="8" customWidth="1"/>
    <col min="8" max="8" width="11.75" style="1" customWidth="1"/>
    <col min="9" max="9" width="11.375" style="8" customWidth="1"/>
    <col min="10" max="10" width="16.875" style="1" customWidth="1"/>
    <col min="11" max="11" width="12.5" style="1" customWidth="1"/>
    <col min="12" max="12" width="7.125" style="1" customWidth="1"/>
    <col min="13" max="13" width="20.25" style="10" customWidth="1"/>
    <col min="14" max="16384" width="9" style="1"/>
  </cols>
  <sheetData>
    <row r="1" spans="1:13" ht="31.5" x14ac:dyDescent="0.3">
      <c r="A1" s="74" t="s">
        <v>152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5" customFormat="1" ht="20.25" x14ac:dyDescent="0.3">
      <c r="A2" s="2"/>
      <c r="B2" s="3"/>
      <c r="C2" s="4"/>
      <c r="D2" s="3"/>
      <c r="E2" s="3"/>
      <c r="F2" s="3"/>
      <c r="G2" s="3"/>
      <c r="I2" s="3"/>
      <c r="M2" s="6"/>
    </row>
    <row r="3" spans="1:13" s="5" customFormat="1" ht="20.25" x14ac:dyDescent="0.3">
      <c r="A3" s="2" t="s">
        <v>134</v>
      </c>
      <c r="B3" s="3"/>
      <c r="C3" s="4"/>
      <c r="D3" s="3"/>
      <c r="E3" s="3"/>
      <c r="F3" s="3"/>
      <c r="G3" s="3"/>
      <c r="I3" s="3"/>
      <c r="M3" s="6"/>
    </row>
    <row r="4" spans="1:13" s="5" customFormat="1" ht="20.25" x14ac:dyDescent="0.3">
      <c r="A4" s="2"/>
      <c r="B4" s="3"/>
      <c r="C4" s="4"/>
      <c r="D4" s="3"/>
      <c r="E4" s="3"/>
      <c r="F4" s="3"/>
      <c r="G4" s="3"/>
      <c r="I4" s="3"/>
      <c r="M4" s="6"/>
    </row>
    <row r="5" spans="1:13" s="5" customFormat="1" ht="20.25" x14ac:dyDescent="0.3">
      <c r="A5" s="2" t="s">
        <v>131</v>
      </c>
      <c r="B5" s="3"/>
      <c r="C5" s="4"/>
      <c r="D5" s="3"/>
      <c r="E5" s="3"/>
      <c r="F5" s="3"/>
      <c r="G5" s="3"/>
      <c r="I5" s="3"/>
      <c r="M5" s="6"/>
    </row>
    <row r="6" spans="1:13" s="5" customFormat="1" ht="20.25" x14ac:dyDescent="0.3">
      <c r="A6" s="2"/>
      <c r="B6" s="3"/>
      <c r="C6" s="4"/>
      <c r="D6" s="3"/>
      <c r="E6" s="3"/>
      <c r="F6" s="3"/>
      <c r="G6" s="3"/>
      <c r="I6" s="3"/>
      <c r="M6" s="6"/>
    </row>
    <row r="7" spans="1:13" s="5" customFormat="1" ht="21" thickBot="1" x14ac:dyDescent="0.35">
      <c r="A7" s="2" t="s">
        <v>132</v>
      </c>
      <c r="B7" s="3"/>
      <c r="C7" s="4"/>
      <c r="D7" s="3"/>
      <c r="E7" s="3"/>
      <c r="F7" s="3"/>
      <c r="G7" s="3"/>
      <c r="I7" s="3"/>
      <c r="M7" s="55" t="s">
        <v>133</v>
      </c>
    </row>
    <row r="8" spans="1:13" ht="27.75" customHeight="1" thickBot="1" x14ac:dyDescent="0.35">
      <c r="A8" s="56" t="s">
        <v>0</v>
      </c>
      <c r="B8" s="56" t="s">
        <v>1</v>
      </c>
      <c r="C8" s="62" t="s">
        <v>2</v>
      </c>
      <c r="D8" s="56" t="s">
        <v>3</v>
      </c>
      <c r="E8" s="56" t="s">
        <v>4</v>
      </c>
      <c r="F8" s="56" t="s">
        <v>5</v>
      </c>
      <c r="G8" s="56" t="s">
        <v>6</v>
      </c>
      <c r="H8" s="57" t="s">
        <v>7</v>
      </c>
      <c r="I8" s="58" t="s">
        <v>8</v>
      </c>
      <c r="J8" s="61" t="s">
        <v>138</v>
      </c>
      <c r="K8" s="59" t="s">
        <v>148</v>
      </c>
      <c r="L8" s="60" t="s">
        <v>140</v>
      </c>
      <c r="M8" s="63" t="s">
        <v>129</v>
      </c>
    </row>
    <row r="9" spans="1:13" ht="14.25" thickTop="1" x14ac:dyDescent="0.3">
      <c r="A9" s="35" t="s">
        <v>13</v>
      </c>
      <c r="B9" s="35" t="s">
        <v>14</v>
      </c>
      <c r="C9" s="36">
        <v>1</v>
      </c>
      <c r="D9" s="37" t="s">
        <v>15</v>
      </c>
      <c r="E9" s="35" t="s">
        <v>16</v>
      </c>
      <c r="F9" s="35" t="s">
        <v>17</v>
      </c>
      <c r="G9" s="37" t="s">
        <v>18</v>
      </c>
      <c r="H9" s="38">
        <v>664001281</v>
      </c>
      <c r="I9" s="39">
        <v>30000</v>
      </c>
      <c r="J9" s="41">
        <v>0</v>
      </c>
      <c r="K9" s="65">
        <f>'산출내역서(종합)'!O10</f>
        <v>0</v>
      </c>
      <c r="L9" s="42">
        <f>(I9-K9)/I9</f>
        <v>1</v>
      </c>
      <c r="M9" s="64">
        <f>J9*K9</f>
        <v>0</v>
      </c>
    </row>
    <row r="10" spans="1:13" x14ac:dyDescent="0.3">
      <c r="A10" s="14" t="s">
        <v>19</v>
      </c>
      <c r="B10" s="12" t="s">
        <v>20</v>
      </c>
      <c r="C10" s="13">
        <v>8</v>
      </c>
      <c r="D10" s="14" t="s">
        <v>21</v>
      </c>
      <c r="E10" s="12" t="s">
        <v>22</v>
      </c>
      <c r="F10" s="12" t="s">
        <v>22</v>
      </c>
      <c r="G10" s="14" t="s">
        <v>18</v>
      </c>
      <c r="H10" s="18" t="s">
        <v>23</v>
      </c>
      <c r="I10" s="16"/>
      <c r="J10" s="23">
        <v>0</v>
      </c>
      <c r="K10" s="27">
        <f>'산출내역서(종합)'!O11</f>
        <v>0</v>
      </c>
      <c r="L10" s="25" t="s">
        <v>141</v>
      </c>
      <c r="M10" s="22">
        <f t="shared" ref="M10:M52" si="0">J10*K10</f>
        <v>0</v>
      </c>
    </row>
    <row r="11" spans="1:13" x14ac:dyDescent="0.3">
      <c r="A11" s="14" t="s">
        <v>24</v>
      </c>
      <c r="B11" s="12" t="s">
        <v>25</v>
      </c>
      <c r="C11" s="13">
        <v>1</v>
      </c>
      <c r="D11" s="14" t="s">
        <v>26</v>
      </c>
      <c r="E11" s="12" t="s">
        <v>126</v>
      </c>
      <c r="F11" s="12" t="s">
        <v>27</v>
      </c>
      <c r="G11" s="14" t="s">
        <v>28</v>
      </c>
      <c r="H11" s="15">
        <v>662900010</v>
      </c>
      <c r="I11" s="16">
        <v>264000</v>
      </c>
      <c r="J11" s="23">
        <v>0</v>
      </c>
      <c r="K11" s="27">
        <f>'산출내역서(종합)'!O12</f>
        <v>0</v>
      </c>
      <c r="L11" s="25">
        <f>(I11-K11)/I11</f>
        <v>1</v>
      </c>
      <c r="M11" s="22">
        <f t="shared" si="0"/>
        <v>0</v>
      </c>
    </row>
    <row r="12" spans="1:13" x14ac:dyDescent="0.3">
      <c r="A12" s="14" t="s">
        <v>29</v>
      </c>
      <c r="B12" s="12" t="s">
        <v>30</v>
      </c>
      <c r="C12" s="13">
        <v>1</v>
      </c>
      <c r="D12" s="14" t="s">
        <v>21</v>
      </c>
      <c r="E12" s="12" t="s">
        <v>127</v>
      </c>
      <c r="F12" s="12" t="s">
        <v>17</v>
      </c>
      <c r="G12" s="14" t="s">
        <v>28</v>
      </c>
      <c r="H12" s="15">
        <v>656900020</v>
      </c>
      <c r="I12" s="12">
        <v>30600</v>
      </c>
      <c r="J12" s="23">
        <v>1785</v>
      </c>
      <c r="K12" s="27">
        <f>'산출내역서(종합)'!O13</f>
        <v>0</v>
      </c>
      <c r="L12" s="25">
        <f>(I12-K12)/I12</f>
        <v>1</v>
      </c>
      <c r="M12" s="22">
        <f t="shared" si="0"/>
        <v>0</v>
      </c>
    </row>
    <row r="13" spans="1:13" x14ac:dyDescent="0.3">
      <c r="A13" s="14" t="s">
        <v>31</v>
      </c>
      <c r="B13" s="12" t="s">
        <v>32</v>
      </c>
      <c r="C13" s="13">
        <v>1</v>
      </c>
      <c r="D13" s="14" t="s">
        <v>21</v>
      </c>
      <c r="E13" s="12" t="s">
        <v>33</v>
      </c>
      <c r="F13" s="12" t="s">
        <v>17</v>
      </c>
      <c r="G13" s="14" t="s">
        <v>34</v>
      </c>
      <c r="H13" s="15">
        <v>698700200</v>
      </c>
      <c r="I13" s="12">
        <v>30517</v>
      </c>
      <c r="J13" s="23">
        <v>200</v>
      </c>
      <c r="K13" s="27">
        <f>'산출내역서(종합)'!O14</f>
        <v>0</v>
      </c>
      <c r="L13" s="25">
        <f>(I13-K13)/I13</f>
        <v>1</v>
      </c>
      <c r="M13" s="22">
        <f t="shared" si="0"/>
        <v>0</v>
      </c>
    </row>
    <row r="14" spans="1:13" x14ac:dyDescent="0.3">
      <c r="A14" s="14" t="s">
        <v>35</v>
      </c>
      <c r="B14" s="12" t="s">
        <v>36</v>
      </c>
      <c r="C14" s="13">
        <v>1</v>
      </c>
      <c r="D14" s="14" t="s">
        <v>37</v>
      </c>
      <c r="E14" s="12" t="s">
        <v>97</v>
      </c>
      <c r="F14" s="12" t="s">
        <v>17</v>
      </c>
      <c r="G14" s="14" t="s">
        <v>28</v>
      </c>
      <c r="H14" s="15">
        <v>656900051</v>
      </c>
      <c r="I14" s="16">
        <v>232720</v>
      </c>
      <c r="J14" s="23">
        <v>0</v>
      </c>
      <c r="K14" s="27">
        <f>'산출내역서(종합)'!O15</f>
        <v>0</v>
      </c>
      <c r="L14" s="25">
        <f>(I14-K14)/I14</f>
        <v>1</v>
      </c>
      <c r="M14" s="22">
        <f t="shared" si="0"/>
        <v>0</v>
      </c>
    </row>
    <row r="15" spans="1:13" x14ac:dyDescent="0.3">
      <c r="A15" s="14" t="s">
        <v>38</v>
      </c>
      <c r="B15" s="12" t="s">
        <v>39</v>
      </c>
      <c r="C15" s="13">
        <v>10</v>
      </c>
      <c r="D15" s="14" t="s">
        <v>21</v>
      </c>
      <c r="E15" s="12" t="s">
        <v>33</v>
      </c>
      <c r="F15" s="12" t="s">
        <v>33</v>
      </c>
      <c r="G15" s="14" t="s">
        <v>18</v>
      </c>
      <c r="H15" s="15">
        <v>698700150</v>
      </c>
      <c r="I15" s="16"/>
      <c r="J15" s="23">
        <v>0</v>
      </c>
      <c r="K15" s="27">
        <f>'산출내역서(종합)'!O16</f>
        <v>0</v>
      </c>
      <c r="L15" s="25" t="s">
        <v>141</v>
      </c>
      <c r="M15" s="22">
        <f t="shared" si="0"/>
        <v>0</v>
      </c>
    </row>
    <row r="16" spans="1:13" x14ac:dyDescent="0.3">
      <c r="A16" s="14" t="s">
        <v>40</v>
      </c>
      <c r="B16" s="12" t="s">
        <v>41</v>
      </c>
      <c r="C16" s="13">
        <v>5</v>
      </c>
      <c r="D16" s="14" t="s">
        <v>21</v>
      </c>
      <c r="E16" s="12" t="s">
        <v>33</v>
      </c>
      <c r="F16" s="12" t="s">
        <v>33</v>
      </c>
      <c r="G16" s="14" t="s">
        <v>18</v>
      </c>
      <c r="H16" s="15">
        <v>698700290</v>
      </c>
      <c r="I16" s="16"/>
      <c r="J16" s="23">
        <v>30</v>
      </c>
      <c r="K16" s="27">
        <f>'산출내역서(종합)'!O17</f>
        <v>0</v>
      </c>
      <c r="L16" s="25" t="s">
        <v>141</v>
      </c>
      <c r="M16" s="22">
        <f t="shared" si="0"/>
        <v>0</v>
      </c>
    </row>
    <row r="17" spans="1:13" x14ac:dyDescent="0.3">
      <c r="A17" s="14" t="s">
        <v>43</v>
      </c>
      <c r="B17" s="12" t="s">
        <v>44</v>
      </c>
      <c r="C17" s="13">
        <v>1</v>
      </c>
      <c r="D17" s="14" t="s">
        <v>37</v>
      </c>
      <c r="E17" s="12" t="s">
        <v>45</v>
      </c>
      <c r="F17" s="12" t="s">
        <v>45</v>
      </c>
      <c r="G17" s="14" t="s">
        <v>34</v>
      </c>
      <c r="H17" s="18" t="s">
        <v>46</v>
      </c>
      <c r="I17" s="16">
        <v>63000</v>
      </c>
      <c r="J17" s="23">
        <v>25</v>
      </c>
      <c r="K17" s="27">
        <f>'산출내역서(종합)'!O18</f>
        <v>0</v>
      </c>
      <c r="L17" s="25">
        <f>(I17-K17)/I17</f>
        <v>1</v>
      </c>
      <c r="M17" s="22">
        <f t="shared" si="0"/>
        <v>0</v>
      </c>
    </row>
    <row r="18" spans="1:13" x14ac:dyDescent="0.3">
      <c r="A18" s="14" t="s">
        <v>47</v>
      </c>
      <c r="B18" s="12" t="s">
        <v>48</v>
      </c>
      <c r="C18" s="13">
        <v>1</v>
      </c>
      <c r="D18" s="14" t="s">
        <v>37</v>
      </c>
      <c r="E18" s="12" t="s">
        <v>97</v>
      </c>
      <c r="F18" s="12" t="s">
        <v>17</v>
      </c>
      <c r="G18" s="14" t="s">
        <v>28</v>
      </c>
      <c r="H18" s="15">
        <v>656900471</v>
      </c>
      <c r="I18" s="12">
        <v>199000</v>
      </c>
      <c r="J18" s="23">
        <v>25</v>
      </c>
      <c r="K18" s="27">
        <f>'산출내역서(종합)'!O19</f>
        <v>0</v>
      </c>
      <c r="L18" s="25">
        <f>(I18-K18)/I18</f>
        <v>1</v>
      </c>
      <c r="M18" s="22">
        <f t="shared" si="0"/>
        <v>0</v>
      </c>
    </row>
    <row r="19" spans="1:13" x14ac:dyDescent="0.3">
      <c r="A19" s="14" t="s">
        <v>49</v>
      </c>
      <c r="B19" s="12" t="s">
        <v>50</v>
      </c>
      <c r="C19" s="13">
        <v>1</v>
      </c>
      <c r="D19" s="14" t="s">
        <v>26</v>
      </c>
      <c r="E19" s="12" t="s">
        <v>16</v>
      </c>
      <c r="F19" s="12" t="s">
        <v>17</v>
      </c>
      <c r="G19" s="14" t="s">
        <v>28</v>
      </c>
      <c r="H19" s="15">
        <v>656904862</v>
      </c>
      <c r="I19" s="12">
        <v>186891</v>
      </c>
      <c r="J19" s="23">
        <v>115</v>
      </c>
      <c r="K19" s="27">
        <f>'산출내역서(종합)'!O20</f>
        <v>0</v>
      </c>
      <c r="L19" s="25">
        <f>(I19-K19)/I19</f>
        <v>1</v>
      </c>
      <c r="M19" s="22">
        <f t="shared" si="0"/>
        <v>0</v>
      </c>
    </row>
    <row r="20" spans="1:13" x14ac:dyDescent="0.3">
      <c r="A20" s="14" t="s">
        <v>51</v>
      </c>
      <c r="B20" s="12" t="s">
        <v>52</v>
      </c>
      <c r="C20" s="13">
        <v>10</v>
      </c>
      <c r="D20" s="14" t="s">
        <v>53</v>
      </c>
      <c r="E20" s="12" t="s">
        <v>54</v>
      </c>
      <c r="F20" s="12" t="s">
        <v>54</v>
      </c>
      <c r="G20" s="14" t="s">
        <v>42</v>
      </c>
      <c r="H20" s="15">
        <v>629600150</v>
      </c>
      <c r="I20" s="16"/>
      <c r="J20" s="23">
        <v>0</v>
      </c>
      <c r="K20" s="27">
        <f>'산출내역서(종합)'!O21</f>
        <v>0</v>
      </c>
      <c r="L20" s="25" t="s">
        <v>141</v>
      </c>
      <c r="M20" s="22">
        <f t="shared" si="0"/>
        <v>0</v>
      </c>
    </row>
    <row r="21" spans="1:13" x14ac:dyDescent="0.3">
      <c r="A21" s="19" t="s">
        <v>55</v>
      </c>
      <c r="B21" s="14" t="s">
        <v>56</v>
      </c>
      <c r="C21" s="13">
        <v>10</v>
      </c>
      <c r="D21" s="14" t="s">
        <v>53</v>
      </c>
      <c r="E21" s="14" t="s">
        <v>57</v>
      </c>
      <c r="F21" s="14" t="s">
        <v>57</v>
      </c>
      <c r="G21" s="14" t="s">
        <v>42</v>
      </c>
      <c r="H21" s="20">
        <v>682400050</v>
      </c>
      <c r="I21" s="14"/>
      <c r="J21" s="23">
        <v>0</v>
      </c>
      <c r="K21" s="27">
        <f>'산출내역서(종합)'!O22</f>
        <v>0</v>
      </c>
      <c r="L21" s="25" t="s">
        <v>141</v>
      </c>
      <c r="M21" s="22">
        <f t="shared" si="0"/>
        <v>0</v>
      </c>
    </row>
    <row r="22" spans="1:13" x14ac:dyDescent="0.3">
      <c r="A22" s="12" t="s">
        <v>58</v>
      </c>
      <c r="B22" s="12" t="s">
        <v>59</v>
      </c>
      <c r="C22" s="13">
        <v>6</v>
      </c>
      <c r="D22" s="14" t="s">
        <v>21</v>
      </c>
      <c r="E22" s="12" t="s">
        <v>60</v>
      </c>
      <c r="F22" s="12" t="s">
        <v>60</v>
      </c>
      <c r="G22" s="14" t="s">
        <v>42</v>
      </c>
      <c r="H22" s="15">
        <v>684100140</v>
      </c>
      <c r="I22" s="16">
        <v>660000</v>
      </c>
      <c r="J22" s="23">
        <v>10</v>
      </c>
      <c r="K22" s="27">
        <f>'산출내역서(종합)'!O23</f>
        <v>0</v>
      </c>
      <c r="L22" s="25">
        <f>(I22-K22)/I22</f>
        <v>1</v>
      </c>
      <c r="M22" s="22">
        <f t="shared" si="0"/>
        <v>0</v>
      </c>
    </row>
    <row r="23" spans="1:13" x14ac:dyDescent="0.3">
      <c r="A23" s="14" t="s">
        <v>61</v>
      </c>
      <c r="B23" s="12" t="s">
        <v>62</v>
      </c>
      <c r="C23" s="13">
        <v>5</v>
      </c>
      <c r="D23" s="14" t="s">
        <v>21</v>
      </c>
      <c r="E23" s="12" t="s">
        <v>33</v>
      </c>
      <c r="F23" s="12" t="s">
        <v>33</v>
      </c>
      <c r="G23" s="14" t="s">
        <v>18</v>
      </c>
      <c r="H23" s="15">
        <v>698700370</v>
      </c>
      <c r="I23" s="16"/>
      <c r="J23" s="23">
        <v>205</v>
      </c>
      <c r="K23" s="27">
        <f>'산출내역서(종합)'!O24</f>
        <v>0</v>
      </c>
      <c r="L23" s="25" t="s">
        <v>141</v>
      </c>
      <c r="M23" s="22">
        <f t="shared" si="0"/>
        <v>0</v>
      </c>
    </row>
    <row r="24" spans="1:13" x14ac:dyDescent="0.3">
      <c r="A24" s="14" t="s">
        <v>63</v>
      </c>
      <c r="B24" s="12" t="s">
        <v>64</v>
      </c>
      <c r="C24" s="13">
        <v>3.3</v>
      </c>
      <c r="D24" s="14" t="s">
        <v>21</v>
      </c>
      <c r="E24" s="12" t="s">
        <v>128</v>
      </c>
      <c r="F24" s="12" t="s">
        <v>17</v>
      </c>
      <c r="G24" s="14" t="s">
        <v>28</v>
      </c>
      <c r="H24" s="15">
        <v>656900502</v>
      </c>
      <c r="I24" s="12">
        <v>923407</v>
      </c>
      <c r="J24" s="23">
        <v>0</v>
      </c>
      <c r="K24" s="27">
        <f>'산출내역서(종합)'!O25</f>
        <v>0</v>
      </c>
      <c r="L24" s="25">
        <f>(I24-K24)/I24</f>
        <v>1</v>
      </c>
      <c r="M24" s="22">
        <f t="shared" si="0"/>
        <v>0</v>
      </c>
    </row>
    <row r="25" spans="1:13" x14ac:dyDescent="0.3">
      <c r="A25" s="14"/>
      <c r="B25" s="12" t="s">
        <v>65</v>
      </c>
      <c r="C25" s="13">
        <v>500</v>
      </c>
      <c r="D25" s="14" t="s">
        <v>66</v>
      </c>
      <c r="E25" s="12" t="s">
        <v>127</v>
      </c>
      <c r="F25" s="12" t="s">
        <v>17</v>
      </c>
      <c r="G25" s="14" t="s">
        <v>28</v>
      </c>
      <c r="H25" s="15">
        <v>656900510</v>
      </c>
      <c r="I25" s="16"/>
      <c r="J25" s="23">
        <v>255</v>
      </c>
      <c r="K25" s="27">
        <f>'산출내역서(종합)'!O26</f>
        <v>0</v>
      </c>
      <c r="L25" s="25" t="s">
        <v>141</v>
      </c>
      <c r="M25" s="22">
        <f t="shared" si="0"/>
        <v>0</v>
      </c>
    </row>
    <row r="26" spans="1:13" x14ac:dyDescent="0.3">
      <c r="A26" s="14"/>
      <c r="B26" s="12" t="s">
        <v>65</v>
      </c>
      <c r="C26" s="13">
        <v>300</v>
      </c>
      <c r="D26" s="14" t="s">
        <v>66</v>
      </c>
      <c r="E26" s="12" t="s">
        <v>127</v>
      </c>
      <c r="F26" s="12" t="s">
        <v>17</v>
      </c>
      <c r="G26" s="14" t="s">
        <v>28</v>
      </c>
      <c r="H26" s="15">
        <v>656900510</v>
      </c>
      <c r="I26" s="16"/>
      <c r="J26" s="23">
        <v>10</v>
      </c>
      <c r="K26" s="27">
        <f>'산출내역서(종합)'!O27</f>
        <v>0</v>
      </c>
      <c r="L26" s="25" t="s">
        <v>141</v>
      </c>
      <c r="M26" s="22">
        <f t="shared" si="0"/>
        <v>0</v>
      </c>
    </row>
    <row r="27" spans="1:13" x14ac:dyDescent="0.3">
      <c r="A27" s="14" t="s">
        <v>67</v>
      </c>
      <c r="B27" s="12" t="s">
        <v>65</v>
      </c>
      <c r="C27" s="13">
        <v>1000</v>
      </c>
      <c r="D27" s="14" t="s">
        <v>68</v>
      </c>
      <c r="E27" s="12" t="s">
        <v>127</v>
      </c>
      <c r="F27" s="12" t="s">
        <v>69</v>
      </c>
      <c r="G27" s="14" t="s">
        <v>28</v>
      </c>
      <c r="H27" s="15">
        <v>656900510</v>
      </c>
      <c r="I27" s="16"/>
      <c r="J27" s="23">
        <v>0</v>
      </c>
      <c r="K27" s="27">
        <f>'산출내역서(종합)'!O28</f>
        <v>0</v>
      </c>
      <c r="L27" s="25" t="s">
        <v>141</v>
      </c>
      <c r="M27" s="22">
        <f t="shared" si="0"/>
        <v>0</v>
      </c>
    </row>
    <row r="28" spans="1:13" x14ac:dyDescent="0.3">
      <c r="A28" s="14"/>
      <c r="B28" s="12" t="s">
        <v>65</v>
      </c>
      <c r="C28" s="13">
        <v>200</v>
      </c>
      <c r="D28" s="14" t="s">
        <v>66</v>
      </c>
      <c r="E28" s="12" t="s">
        <v>127</v>
      </c>
      <c r="F28" s="12" t="s">
        <v>17</v>
      </c>
      <c r="G28" s="14" t="s">
        <v>28</v>
      </c>
      <c r="H28" s="15">
        <v>656900510</v>
      </c>
      <c r="I28" s="16"/>
      <c r="J28" s="23">
        <v>0</v>
      </c>
      <c r="K28" s="27">
        <f>'산출내역서(종합)'!O29</f>
        <v>0</v>
      </c>
      <c r="L28" s="25" t="s">
        <v>141</v>
      </c>
      <c r="M28" s="22">
        <f t="shared" si="0"/>
        <v>0</v>
      </c>
    </row>
    <row r="29" spans="1:13" x14ac:dyDescent="0.3">
      <c r="A29" s="14" t="s">
        <v>70</v>
      </c>
      <c r="B29" s="12" t="s">
        <v>71</v>
      </c>
      <c r="C29" s="13">
        <v>1</v>
      </c>
      <c r="D29" s="14" t="s">
        <v>21</v>
      </c>
      <c r="E29" s="12" t="s">
        <v>72</v>
      </c>
      <c r="F29" s="12" t="s">
        <v>72</v>
      </c>
      <c r="G29" s="14" t="s">
        <v>28</v>
      </c>
      <c r="H29" s="15">
        <v>685100120</v>
      </c>
      <c r="I29" s="16">
        <v>10500</v>
      </c>
      <c r="J29" s="23">
        <v>250</v>
      </c>
      <c r="K29" s="27">
        <f>'산출내역서(종합)'!O30</f>
        <v>0</v>
      </c>
      <c r="L29" s="25">
        <f t="shared" ref="L29:L38" si="1">(I29-K29)/I29</f>
        <v>1</v>
      </c>
      <c r="M29" s="22">
        <f t="shared" si="0"/>
        <v>0</v>
      </c>
    </row>
    <row r="30" spans="1:13" x14ac:dyDescent="0.3">
      <c r="A30" s="14" t="s">
        <v>73</v>
      </c>
      <c r="B30" s="12" t="s">
        <v>74</v>
      </c>
      <c r="C30" s="13">
        <v>1</v>
      </c>
      <c r="D30" s="14" t="s">
        <v>75</v>
      </c>
      <c r="E30" s="12" t="s">
        <v>72</v>
      </c>
      <c r="F30" s="12" t="s">
        <v>72</v>
      </c>
      <c r="G30" s="14" t="s">
        <v>28</v>
      </c>
      <c r="H30" s="15">
        <v>685100200</v>
      </c>
      <c r="I30" s="16">
        <v>368340</v>
      </c>
      <c r="J30" s="23">
        <v>0</v>
      </c>
      <c r="K30" s="27">
        <f>'산출내역서(종합)'!O31</f>
        <v>0</v>
      </c>
      <c r="L30" s="25">
        <f t="shared" si="1"/>
        <v>1</v>
      </c>
      <c r="M30" s="22">
        <f t="shared" si="0"/>
        <v>0</v>
      </c>
    </row>
    <row r="31" spans="1:13" x14ac:dyDescent="0.3">
      <c r="A31" s="14" t="s">
        <v>76</v>
      </c>
      <c r="B31" s="12" t="s">
        <v>77</v>
      </c>
      <c r="C31" s="13">
        <v>1</v>
      </c>
      <c r="D31" s="14" t="s">
        <v>75</v>
      </c>
      <c r="E31" s="12" t="s">
        <v>72</v>
      </c>
      <c r="F31" s="12" t="s">
        <v>72</v>
      </c>
      <c r="G31" s="14" t="s">
        <v>28</v>
      </c>
      <c r="H31" s="15">
        <v>685100250</v>
      </c>
      <c r="I31" s="16">
        <v>442008</v>
      </c>
      <c r="J31" s="23">
        <v>0</v>
      </c>
      <c r="K31" s="27">
        <f>'산출내역서(종합)'!O32</f>
        <v>0</v>
      </c>
      <c r="L31" s="25">
        <f t="shared" si="1"/>
        <v>1</v>
      </c>
      <c r="M31" s="22">
        <f t="shared" si="0"/>
        <v>0</v>
      </c>
    </row>
    <row r="32" spans="1:13" x14ac:dyDescent="0.3">
      <c r="A32" s="14" t="s">
        <v>78</v>
      </c>
      <c r="B32" s="12" t="s">
        <v>79</v>
      </c>
      <c r="C32" s="13">
        <v>1</v>
      </c>
      <c r="D32" s="14" t="s">
        <v>75</v>
      </c>
      <c r="E32" s="12" t="s">
        <v>72</v>
      </c>
      <c r="F32" s="12" t="s">
        <v>72</v>
      </c>
      <c r="G32" s="14" t="s">
        <v>28</v>
      </c>
      <c r="H32" s="15">
        <v>685100260</v>
      </c>
      <c r="I32" s="16">
        <v>478842</v>
      </c>
      <c r="J32" s="23">
        <v>0</v>
      </c>
      <c r="K32" s="27">
        <f>'산출내역서(종합)'!O33</f>
        <v>0</v>
      </c>
      <c r="L32" s="25">
        <f t="shared" si="1"/>
        <v>1</v>
      </c>
      <c r="M32" s="22">
        <f t="shared" si="0"/>
        <v>0</v>
      </c>
    </row>
    <row r="33" spans="1:13" x14ac:dyDescent="0.3">
      <c r="A33" s="14" t="s">
        <v>80</v>
      </c>
      <c r="B33" s="12" t="s">
        <v>81</v>
      </c>
      <c r="C33" s="13">
        <v>1</v>
      </c>
      <c r="D33" s="14" t="s">
        <v>75</v>
      </c>
      <c r="E33" s="12" t="s">
        <v>72</v>
      </c>
      <c r="F33" s="12" t="s">
        <v>72</v>
      </c>
      <c r="G33" s="14" t="s">
        <v>28</v>
      </c>
      <c r="H33" s="15">
        <v>685100220</v>
      </c>
      <c r="I33" s="16">
        <v>552510</v>
      </c>
      <c r="J33" s="23">
        <v>0</v>
      </c>
      <c r="K33" s="27">
        <f>'산출내역서(종합)'!O34</f>
        <v>0</v>
      </c>
      <c r="L33" s="25">
        <f t="shared" si="1"/>
        <v>1</v>
      </c>
      <c r="M33" s="22">
        <f t="shared" si="0"/>
        <v>0</v>
      </c>
    </row>
    <row r="34" spans="1:13" x14ac:dyDescent="0.3">
      <c r="A34" s="14" t="s">
        <v>82</v>
      </c>
      <c r="B34" s="12" t="s">
        <v>83</v>
      </c>
      <c r="C34" s="13">
        <v>1</v>
      </c>
      <c r="D34" s="14" t="s">
        <v>75</v>
      </c>
      <c r="E34" s="12" t="s">
        <v>72</v>
      </c>
      <c r="F34" s="12" t="s">
        <v>72</v>
      </c>
      <c r="G34" s="14" t="s">
        <v>28</v>
      </c>
      <c r="H34" s="15">
        <v>658100230</v>
      </c>
      <c r="I34" s="16">
        <v>694981</v>
      </c>
      <c r="J34" s="23">
        <v>0</v>
      </c>
      <c r="K34" s="27">
        <f>'산출내역서(종합)'!O35</f>
        <v>0</v>
      </c>
      <c r="L34" s="25">
        <f t="shared" si="1"/>
        <v>1</v>
      </c>
      <c r="M34" s="22">
        <f t="shared" si="0"/>
        <v>0</v>
      </c>
    </row>
    <row r="35" spans="1:13" x14ac:dyDescent="0.3">
      <c r="A35" s="14" t="s">
        <v>84</v>
      </c>
      <c r="B35" s="12" t="s">
        <v>85</v>
      </c>
      <c r="C35" s="13">
        <v>1</v>
      </c>
      <c r="D35" s="14" t="s">
        <v>75</v>
      </c>
      <c r="E35" s="12" t="s">
        <v>72</v>
      </c>
      <c r="F35" s="12" t="s">
        <v>72</v>
      </c>
      <c r="G35" s="14" t="s">
        <v>28</v>
      </c>
      <c r="H35" s="15">
        <v>685100240</v>
      </c>
      <c r="I35" s="16">
        <v>736680</v>
      </c>
      <c r="J35" s="23">
        <v>0</v>
      </c>
      <c r="K35" s="27">
        <f>'산출내역서(종합)'!O36</f>
        <v>0</v>
      </c>
      <c r="L35" s="25">
        <f t="shared" si="1"/>
        <v>1</v>
      </c>
      <c r="M35" s="22">
        <f t="shared" si="0"/>
        <v>0</v>
      </c>
    </row>
    <row r="36" spans="1:13" x14ac:dyDescent="0.3">
      <c r="A36" s="14" t="s">
        <v>86</v>
      </c>
      <c r="B36" s="12" t="s">
        <v>87</v>
      </c>
      <c r="C36" s="13">
        <v>1</v>
      </c>
      <c r="D36" s="14" t="s">
        <v>75</v>
      </c>
      <c r="E36" s="12" t="s">
        <v>72</v>
      </c>
      <c r="F36" s="12" t="s">
        <v>72</v>
      </c>
      <c r="G36" s="14" t="s">
        <v>28</v>
      </c>
      <c r="H36" s="15">
        <v>685100130</v>
      </c>
      <c r="I36" s="16">
        <v>110502</v>
      </c>
      <c r="J36" s="23">
        <v>15</v>
      </c>
      <c r="K36" s="27">
        <f>'산출내역서(종합)'!O37</f>
        <v>0</v>
      </c>
      <c r="L36" s="25">
        <f t="shared" si="1"/>
        <v>1</v>
      </c>
      <c r="M36" s="22">
        <f t="shared" si="0"/>
        <v>0</v>
      </c>
    </row>
    <row r="37" spans="1:13" x14ac:dyDescent="0.3">
      <c r="A37" s="14" t="s">
        <v>88</v>
      </c>
      <c r="B37" s="12" t="s">
        <v>89</v>
      </c>
      <c r="C37" s="13">
        <v>1</v>
      </c>
      <c r="D37" s="14" t="s">
        <v>75</v>
      </c>
      <c r="E37" s="12" t="s">
        <v>72</v>
      </c>
      <c r="F37" s="12" t="s">
        <v>72</v>
      </c>
      <c r="G37" s="14" t="s">
        <v>28</v>
      </c>
      <c r="H37" s="15">
        <v>685100160</v>
      </c>
      <c r="I37" s="16">
        <v>184170</v>
      </c>
      <c r="J37" s="23">
        <v>0</v>
      </c>
      <c r="K37" s="27">
        <f>'산출내역서(종합)'!O38</f>
        <v>0</v>
      </c>
      <c r="L37" s="25">
        <f t="shared" si="1"/>
        <v>1</v>
      </c>
      <c r="M37" s="22">
        <f t="shared" si="0"/>
        <v>0</v>
      </c>
    </row>
    <row r="38" spans="1:13" x14ac:dyDescent="0.3">
      <c r="A38" s="14" t="s">
        <v>90</v>
      </c>
      <c r="B38" s="12" t="s">
        <v>91</v>
      </c>
      <c r="C38" s="13">
        <v>1</v>
      </c>
      <c r="D38" s="14" t="s">
        <v>75</v>
      </c>
      <c r="E38" s="12" t="s">
        <v>72</v>
      </c>
      <c r="F38" s="12" t="s">
        <v>72</v>
      </c>
      <c r="G38" s="14" t="s">
        <v>28</v>
      </c>
      <c r="H38" s="15">
        <v>685100180</v>
      </c>
      <c r="I38" s="16">
        <v>294672</v>
      </c>
      <c r="J38" s="23">
        <v>0</v>
      </c>
      <c r="K38" s="27">
        <f>'산출내역서(종합)'!O39</f>
        <v>0</v>
      </c>
      <c r="L38" s="25">
        <f t="shared" si="1"/>
        <v>1</v>
      </c>
      <c r="M38" s="22">
        <f t="shared" si="0"/>
        <v>0</v>
      </c>
    </row>
    <row r="39" spans="1:13" x14ac:dyDescent="0.3">
      <c r="A39" s="14" t="s">
        <v>93</v>
      </c>
      <c r="B39" s="12" t="s">
        <v>94</v>
      </c>
      <c r="C39" s="13">
        <v>1000</v>
      </c>
      <c r="D39" s="14" t="s">
        <v>21</v>
      </c>
      <c r="E39" s="12" t="s">
        <v>128</v>
      </c>
      <c r="F39" s="12" t="s">
        <v>17</v>
      </c>
      <c r="G39" s="14" t="s">
        <v>28</v>
      </c>
      <c r="H39" s="15">
        <v>656903110</v>
      </c>
      <c r="I39" s="16"/>
      <c r="J39" s="23">
        <v>0</v>
      </c>
      <c r="K39" s="27">
        <f>'산출내역서(종합)'!O40</f>
        <v>0</v>
      </c>
      <c r="L39" s="25" t="s">
        <v>141</v>
      </c>
      <c r="M39" s="22">
        <f t="shared" si="0"/>
        <v>0</v>
      </c>
    </row>
    <row r="40" spans="1:13" x14ac:dyDescent="0.3">
      <c r="A40" s="14" t="s">
        <v>95</v>
      </c>
      <c r="B40" s="12" t="s">
        <v>96</v>
      </c>
      <c r="C40" s="13">
        <v>500</v>
      </c>
      <c r="D40" s="14" t="s">
        <v>21</v>
      </c>
      <c r="E40" s="12" t="s">
        <v>128</v>
      </c>
      <c r="F40" s="12" t="s">
        <v>17</v>
      </c>
      <c r="G40" s="14" t="s">
        <v>28</v>
      </c>
      <c r="H40" s="15">
        <v>656903110</v>
      </c>
      <c r="I40" s="16"/>
      <c r="J40" s="23">
        <v>0</v>
      </c>
      <c r="K40" s="27">
        <f>'산출내역서(종합)'!O41</f>
        <v>0</v>
      </c>
      <c r="L40" s="25" t="s">
        <v>141</v>
      </c>
      <c r="M40" s="22">
        <f t="shared" si="0"/>
        <v>0</v>
      </c>
    </row>
    <row r="41" spans="1:13" x14ac:dyDescent="0.3">
      <c r="A41" s="14" t="s">
        <v>98</v>
      </c>
      <c r="B41" s="12" t="s">
        <v>99</v>
      </c>
      <c r="C41" s="13">
        <v>1</v>
      </c>
      <c r="D41" s="14" t="s">
        <v>37</v>
      </c>
      <c r="E41" s="12" t="s">
        <v>127</v>
      </c>
      <c r="F41" s="12" t="s">
        <v>17</v>
      </c>
      <c r="G41" s="14" t="s">
        <v>28</v>
      </c>
      <c r="H41" s="15">
        <v>656900761</v>
      </c>
      <c r="I41" s="16">
        <v>20700</v>
      </c>
      <c r="J41" s="23">
        <v>0</v>
      </c>
      <c r="K41" s="27">
        <f>'산출내역서(종합)'!O42</f>
        <v>0</v>
      </c>
      <c r="L41" s="25">
        <f t="shared" ref="L41:L52" si="2">(I41-K41)/I41</f>
        <v>1</v>
      </c>
      <c r="M41" s="22">
        <f t="shared" si="0"/>
        <v>0</v>
      </c>
    </row>
    <row r="42" spans="1:13" x14ac:dyDescent="0.3">
      <c r="A42" s="14" t="s">
        <v>100</v>
      </c>
      <c r="B42" s="12" t="s">
        <v>101</v>
      </c>
      <c r="C42" s="13">
        <v>1</v>
      </c>
      <c r="D42" s="14" t="s">
        <v>37</v>
      </c>
      <c r="E42" s="12" t="s">
        <v>127</v>
      </c>
      <c r="F42" s="12" t="s">
        <v>17</v>
      </c>
      <c r="G42" s="14" t="s">
        <v>28</v>
      </c>
      <c r="H42" s="15">
        <v>656900771</v>
      </c>
      <c r="I42" s="16">
        <v>15334</v>
      </c>
      <c r="J42" s="23">
        <v>135</v>
      </c>
      <c r="K42" s="27">
        <f>'산출내역서(종합)'!O43</f>
        <v>0</v>
      </c>
      <c r="L42" s="25">
        <f t="shared" si="2"/>
        <v>1</v>
      </c>
      <c r="M42" s="22">
        <f t="shared" si="0"/>
        <v>0</v>
      </c>
    </row>
    <row r="43" spans="1:13" x14ac:dyDescent="0.3">
      <c r="A43" s="14" t="s">
        <v>102</v>
      </c>
      <c r="B43" s="12" t="s">
        <v>103</v>
      </c>
      <c r="C43" s="13">
        <v>1</v>
      </c>
      <c r="D43" s="14" t="s">
        <v>37</v>
      </c>
      <c r="E43" s="12" t="s">
        <v>128</v>
      </c>
      <c r="F43" s="12" t="s">
        <v>17</v>
      </c>
      <c r="G43" s="14" t="s">
        <v>34</v>
      </c>
      <c r="H43" s="15">
        <v>656900783</v>
      </c>
      <c r="I43" s="16">
        <v>20700</v>
      </c>
      <c r="J43" s="23">
        <v>10</v>
      </c>
      <c r="K43" s="27">
        <f>'산출내역서(종합)'!O44</f>
        <v>0</v>
      </c>
      <c r="L43" s="25">
        <f t="shared" si="2"/>
        <v>1</v>
      </c>
      <c r="M43" s="22">
        <f t="shared" si="0"/>
        <v>0</v>
      </c>
    </row>
    <row r="44" spans="1:13" x14ac:dyDescent="0.3">
      <c r="A44" s="14" t="s">
        <v>104</v>
      </c>
      <c r="B44" s="12" t="s">
        <v>105</v>
      </c>
      <c r="C44" s="13">
        <v>1</v>
      </c>
      <c r="D44" s="14" t="s">
        <v>106</v>
      </c>
      <c r="E44" s="12" t="s">
        <v>128</v>
      </c>
      <c r="F44" s="12" t="s">
        <v>17</v>
      </c>
      <c r="G44" s="14" t="s">
        <v>28</v>
      </c>
      <c r="H44" s="15">
        <v>656900813</v>
      </c>
      <c r="I44" s="16">
        <v>191084</v>
      </c>
      <c r="J44" s="23">
        <v>150</v>
      </c>
      <c r="K44" s="27">
        <f>'산출내역서(종합)'!O45</f>
        <v>0</v>
      </c>
      <c r="L44" s="25">
        <f t="shared" si="2"/>
        <v>1</v>
      </c>
      <c r="M44" s="22">
        <f t="shared" si="0"/>
        <v>0</v>
      </c>
    </row>
    <row r="45" spans="1:13" x14ac:dyDescent="0.3">
      <c r="A45" s="14" t="s">
        <v>107</v>
      </c>
      <c r="B45" s="12" t="s">
        <v>108</v>
      </c>
      <c r="C45" s="13">
        <v>1</v>
      </c>
      <c r="D45" s="14" t="s">
        <v>37</v>
      </c>
      <c r="E45" s="12" t="s">
        <v>128</v>
      </c>
      <c r="F45" s="12" t="s">
        <v>17</v>
      </c>
      <c r="G45" s="14" t="s">
        <v>28</v>
      </c>
      <c r="H45" s="15">
        <v>656900823</v>
      </c>
      <c r="I45" s="16">
        <v>18000</v>
      </c>
      <c r="J45" s="23">
        <v>3910</v>
      </c>
      <c r="K45" s="27">
        <f>'산출내역서(종합)'!O46</f>
        <v>0</v>
      </c>
      <c r="L45" s="25">
        <f t="shared" si="2"/>
        <v>1</v>
      </c>
      <c r="M45" s="22">
        <f t="shared" si="0"/>
        <v>0</v>
      </c>
    </row>
    <row r="46" spans="1:13" x14ac:dyDescent="0.3">
      <c r="A46" s="14" t="s">
        <v>109</v>
      </c>
      <c r="B46" s="12" t="s">
        <v>110</v>
      </c>
      <c r="C46" s="13">
        <v>1</v>
      </c>
      <c r="D46" s="14" t="s">
        <v>37</v>
      </c>
      <c r="E46" s="12" t="s">
        <v>127</v>
      </c>
      <c r="F46" s="12" t="s">
        <v>17</v>
      </c>
      <c r="G46" s="14" t="s">
        <v>28</v>
      </c>
      <c r="H46" s="15">
        <v>656900871</v>
      </c>
      <c r="I46" s="12">
        <v>14546</v>
      </c>
      <c r="J46" s="23">
        <v>175</v>
      </c>
      <c r="K46" s="27">
        <f>'산출내역서(종합)'!O47</f>
        <v>0</v>
      </c>
      <c r="L46" s="25">
        <f t="shared" si="2"/>
        <v>1</v>
      </c>
      <c r="M46" s="22">
        <f t="shared" si="0"/>
        <v>0</v>
      </c>
    </row>
    <row r="47" spans="1:13" x14ac:dyDescent="0.3">
      <c r="A47" s="14" t="s">
        <v>111</v>
      </c>
      <c r="B47" s="12" t="s">
        <v>112</v>
      </c>
      <c r="C47" s="13">
        <v>1</v>
      </c>
      <c r="D47" s="14" t="s">
        <v>37</v>
      </c>
      <c r="E47" s="12" t="s">
        <v>127</v>
      </c>
      <c r="F47" s="12" t="s">
        <v>17</v>
      </c>
      <c r="G47" s="14" t="s">
        <v>28</v>
      </c>
      <c r="H47" s="15">
        <v>656900881</v>
      </c>
      <c r="I47" s="12">
        <v>17700</v>
      </c>
      <c r="J47" s="23">
        <v>335</v>
      </c>
      <c r="K47" s="27">
        <f>'산출내역서(종합)'!O48</f>
        <v>0</v>
      </c>
      <c r="L47" s="25">
        <f t="shared" si="2"/>
        <v>1</v>
      </c>
      <c r="M47" s="22">
        <f t="shared" si="0"/>
        <v>0</v>
      </c>
    </row>
    <row r="48" spans="1:13" x14ac:dyDescent="0.3">
      <c r="A48" s="12" t="s">
        <v>113</v>
      </c>
      <c r="B48" s="12" t="s">
        <v>114</v>
      </c>
      <c r="C48" s="13">
        <v>1</v>
      </c>
      <c r="D48" s="14" t="s">
        <v>21</v>
      </c>
      <c r="E48" s="12" t="s">
        <v>92</v>
      </c>
      <c r="F48" s="12" t="s">
        <v>92</v>
      </c>
      <c r="G48" s="14" t="s">
        <v>28</v>
      </c>
      <c r="H48" s="15">
        <v>692900170</v>
      </c>
      <c r="I48" s="16">
        <v>48500</v>
      </c>
      <c r="J48" s="23">
        <v>0</v>
      </c>
      <c r="K48" s="27">
        <f>'산출내역서(종합)'!O49</f>
        <v>0</v>
      </c>
      <c r="L48" s="25">
        <f t="shared" si="2"/>
        <v>1</v>
      </c>
      <c r="M48" s="22">
        <f t="shared" si="0"/>
        <v>0</v>
      </c>
    </row>
    <row r="49" spans="1:13" x14ac:dyDescent="0.3">
      <c r="A49" s="14" t="s">
        <v>115</v>
      </c>
      <c r="B49" s="12" t="s">
        <v>116</v>
      </c>
      <c r="C49" s="13">
        <v>1</v>
      </c>
      <c r="D49" s="14" t="s">
        <v>21</v>
      </c>
      <c r="E49" s="12" t="s">
        <v>92</v>
      </c>
      <c r="F49" s="12" t="s">
        <v>92</v>
      </c>
      <c r="G49" s="14" t="s">
        <v>28</v>
      </c>
      <c r="H49" s="15">
        <v>692900170</v>
      </c>
      <c r="I49" s="16">
        <v>48500</v>
      </c>
      <c r="J49" s="23">
        <v>0</v>
      </c>
      <c r="K49" s="27">
        <f>'산출내역서(종합)'!O50</f>
        <v>0</v>
      </c>
      <c r="L49" s="25">
        <f t="shared" si="2"/>
        <v>1</v>
      </c>
      <c r="M49" s="22">
        <f t="shared" si="0"/>
        <v>0</v>
      </c>
    </row>
    <row r="50" spans="1:13" x14ac:dyDescent="0.3">
      <c r="A50" s="12" t="s">
        <v>117</v>
      </c>
      <c r="B50" s="12" t="s">
        <v>118</v>
      </c>
      <c r="C50" s="13">
        <v>1</v>
      </c>
      <c r="D50" s="14" t="s">
        <v>21</v>
      </c>
      <c r="E50" s="12" t="s">
        <v>92</v>
      </c>
      <c r="F50" s="12" t="s">
        <v>92</v>
      </c>
      <c r="G50" s="14" t="s">
        <v>28</v>
      </c>
      <c r="H50" s="15">
        <v>692900010</v>
      </c>
      <c r="I50" s="16">
        <v>30600</v>
      </c>
      <c r="J50" s="23">
        <v>0</v>
      </c>
      <c r="K50" s="27">
        <f>'산출내역서(종합)'!O51</f>
        <v>0</v>
      </c>
      <c r="L50" s="25">
        <f t="shared" si="2"/>
        <v>1</v>
      </c>
      <c r="M50" s="22">
        <f t="shared" si="0"/>
        <v>0</v>
      </c>
    </row>
    <row r="51" spans="1:13" x14ac:dyDescent="0.3">
      <c r="A51" s="12" t="s">
        <v>119</v>
      </c>
      <c r="B51" s="12" t="s">
        <v>120</v>
      </c>
      <c r="C51" s="13">
        <v>1</v>
      </c>
      <c r="D51" s="14" t="s">
        <v>21</v>
      </c>
      <c r="E51" s="12" t="s">
        <v>92</v>
      </c>
      <c r="F51" s="12" t="s">
        <v>92</v>
      </c>
      <c r="G51" s="14" t="s">
        <v>28</v>
      </c>
      <c r="H51" s="15">
        <v>692900040</v>
      </c>
      <c r="I51" s="16">
        <v>17000</v>
      </c>
      <c r="J51" s="23">
        <v>0</v>
      </c>
      <c r="K51" s="27">
        <f>'산출내역서(종합)'!O52</f>
        <v>0</v>
      </c>
      <c r="L51" s="25">
        <f t="shared" si="2"/>
        <v>1</v>
      </c>
      <c r="M51" s="22">
        <f t="shared" si="0"/>
        <v>0</v>
      </c>
    </row>
    <row r="52" spans="1:13" ht="14.25" thickBot="1" x14ac:dyDescent="0.35">
      <c r="A52" s="45" t="s">
        <v>121</v>
      </c>
      <c r="B52" s="45" t="s">
        <v>122</v>
      </c>
      <c r="C52" s="46">
        <v>7</v>
      </c>
      <c r="D52" s="47" t="s">
        <v>21</v>
      </c>
      <c r="E52" s="45" t="s">
        <v>123</v>
      </c>
      <c r="F52" s="45" t="s">
        <v>123</v>
      </c>
      <c r="G52" s="47" t="s">
        <v>42</v>
      </c>
      <c r="H52" s="48" t="s">
        <v>124</v>
      </c>
      <c r="I52" s="49">
        <v>880000</v>
      </c>
      <c r="J52" s="51">
        <v>0</v>
      </c>
      <c r="K52" s="28">
        <f>'산출내역서(종합)'!O53</f>
        <v>0</v>
      </c>
      <c r="L52" s="52">
        <f t="shared" si="2"/>
        <v>1</v>
      </c>
      <c r="M52" s="54">
        <f t="shared" si="0"/>
        <v>0</v>
      </c>
    </row>
    <row r="53" spans="1:13" ht="18.75" customHeight="1" thickTop="1" x14ac:dyDescent="0.3">
      <c r="A53" s="71" t="s">
        <v>125</v>
      </c>
      <c r="B53" s="72"/>
      <c r="C53" s="72"/>
      <c r="D53" s="72"/>
      <c r="E53" s="72"/>
      <c r="F53" s="72"/>
      <c r="G53" s="72"/>
      <c r="H53" s="73"/>
      <c r="I53" s="33" t="s">
        <v>141</v>
      </c>
      <c r="J53" s="24">
        <f>SUM(J9:J52)</f>
        <v>7640</v>
      </c>
      <c r="K53" s="26" t="s">
        <v>141</v>
      </c>
      <c r="L53" s="26" t="s">
        <v>141</v>
      </c>
      <c r="M53" s="34">
        <f>SUM(M9:M52)</f>
        <v>0</v>
      </c>
    </row>
    <row r="54" spans="1:13" ht="17.25" x14ac:dyDescent="0.3">
      <c r="A54" s="2" t="s">
        <v>142</v>
      </c>
    </row>
    <row r="56" spans="1:13" ht="20.25" x14ac:dyDescent="0.3">
      <c r="A56" s="75" t="s">
        <v>143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8" spans="1:13" ht="20.25" x14ac:dyDescent="0.3">
      <c r="I58" s="29" t="s">
        <v>144</v>
      </c>
    </row>
    <row r="59" spans="1:13" ht="20.25" x14ac:dyDescent="0.3">
      <c r="I59" s="29" t="s">
        <v>145</v>
      </c>
    </row>
    <row r="60" spans="1:13" ht="20.25" x14ac:dyDescent="0.3">
      <c r="I60" s="29" t="s">
        <v>146</v>
      </c>
      <c r="M60" s="11" t="s">
        <v>147</v>
      </c>
    </row>
  </sheetData>
  <autoFilter ref="A8:M53" xr:uid="{BD9362A6-75C0-4AF9-AF64-F7C58C099DD5}">
    <filterColumn colId="9" showButton="0"/>
  </autoFilter>
  <mergeCells count="3">
    <mergeCell ref="A1:M1"/>
    <mergeCell ref="A53:H53"/>
    <mergeCell ref="A56:M56"/>
  </mergeCells>
  <phoneticPr fontId="2" type="noConversion"/>
  <printOptions horizontalCentered="1"/>
  <pageMargins left="0.23622047244094491" right="0.23622047244094491" top="0.27559055118110237" bottom="0.35433070866141736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1A4D-D79A-4E62-9817-ABBDDF795F70}">
  <sheetPr>
    <pageSetUpPr fitToPage="1"/>
  </sheetPr>
  <dimension ref="A1:M60"/>
  <sheetViews>
    <sheetView view="pageBreakPreview" zoomScale="106" zoomScaleNormal="100" zoomScaleSheetLayoutView="106" workbookViewId="0">
      <pane xSplit="2" ySplit="8" topLeftCell="C36" activePane="bottomRight" state="frozen"/>
      <selection pane="topRight" activeCell="C1" sqref="C1"/>
      <selection pane="bottomLeft" activeCell="A2" sqref="A2"/>
      <selection pane="bottomRight" activeCell="M53" sqref="M53"/>
    </sheetView>
  </sheetViews>
  <sheetFormatPr defaultColWidth="9" defaultRowHeight="13.5" x14ac:dyDescent="0.3"/>
  <cols>
    <col min="1" max="1" width="13.25" style="8" customWidth="1"/>
    <col min="2" max="2" width="46.375" style="8" customWidth="1"/>
    <col min="3" max="3" width="7.75" style="9" customWidth="1"/>
    <col min="4" max="4" width="7.875" style="8" customWidth="1"/>
    <col min="5" max="5" width="21" style="8" customWidth="1"/>
    <col min="6" max="6" width="14.75" style="8" customWidth="1"/>
    <col min="7" max="7" width="9.5" style="8" customWidth="1"/>
    <col min="8" max="8" width="11.75" style="1" customWidth="1"/>
    <col min="9" max="9" width="11.375" style="8" customWidth="1"/>
    <col min="10" max="10" width="16.875" style="1" customWidth="1"/>
    <col min="11" max="11" width="12.5" style="1" customWidth="1"/>
    <col min="12" max="12" width="7.125" style="1" customWidth="1"/>
    <col min="13" max="13" width="20.25" style="10" customWidth="1"/>
    <col min="14" max="16384" width="9" style="1"/>
  </cols>
  <sheetData>
    <row r="1" spans="1:13" ht="31.5" x14ac:dyDescent="0.3">
      <c r="A1" s="74" t="s">
        <v>153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5" customFormat="1" ht="20.25" x14ac:dyDescent="0.3">
      <c r="A2" s="2"/>
      <c r="B2" s="3"/>
      <c r="C2" s="4"/>
      <c r="D2" s="3"/>
      <c r="E2" s="3"/>
      <c r="F2" s="3"/>
      <c r="G2" s="3"/>
      <c r="I2" s="3"/>
      <c r="M2" s="6"/>
    </row>
    <row r="3" spans="1:13" s="5" customFormat="1" ht="20.25" x14ac:dyDescent="0.3">
      <c r="A3" s="2" t="s">
        <v>135</v>
      </c>
      <c r="B3" s="3"/>
      <c r="C3" s="4"/>
      <c r="D3" s="3"/>
      <c r="E3" s="3"/>
      <c r="F3" s="3"/>
      <c r="G3" s="3"/>
      <c r="I3" s="3"/>
      <c r="M3" s="6"/>
    </row>
    <row r="4" spans="1:13" s="5" customFormat="1" ht="20.25" x14ac:dyDescent="0.3">
      <c r="A4" s="2"/>
      <c r="B4" s="3"/>
      <c r="C4" s="4"/>
      <c r="D4" s="3"/>
      <c r="E4" s="3"/>
      <c r="F4" s="3"/>
      <c r="G4" s="3"/>
      <c r="I4" s="3"/>
      <c r="M4" s="6"/>
    </row>
    <row r="5" spans="1:13" s="5" customFormat="1" ht="20.25" x14ac:dyDescent="0.3">
      <c r="A5" s="2" t="s">
        <v>131</v>
      </c>
      <c r="B5" s="3"/>
      <c r="C5" s="4"/>
      <c r="D5" s="3"/>
      <c r="E5" s="3"/>
      <c r="F5" s="3"/>
      <c r="G5" s="3"/>
      <c r="I5" s="3"/>
      <c r="M5" s="6"/>
    </row>
    <row r="6" spans="1:13" s="5" customFormat="1" ht="20.25" x14ac:dyDescent="0.3">
      <c r="A6" s="2"/>
      <c r="B6" s="3"/>
      <c r="C6" s="4"/>
      <c r="D6" s="3"/>
      <c r="E6" s="3"/>
      <c r="F6" s="3"/>
      <c r="G6" s="3"/>
      <c r="I6" s="3"/>
      <c r="M6" s="6"/>
    </row>
    <row r="7" spans="1:13" s="5" customFormat="1" ht="21" thickBot="1" x14ac:dyDescent="0.35">
      <c r="A7" s="2" t="s">
        <v>132</v>
      </c>
      <c r="B7" s="3"/>
      <c r="C7" s="4"/>
      <c r="D7" s="3"/>
      <c r="E7" s="3"/>
      <c r="F7" s="3"/>
      <c r="G7" s="3"/>
      <c r="I7" s="3"/>
      <c r="M7" s="55" t="s">
        <v>133</v>
      </c>
    </row>
    <row r="8" spans="1:13" ht="27.75" customHeight="1" thickBot="1" x14ac:dyDescent="0.35">
      <c r="A8" s="56" t="s">
        <v>0</v>
      </c>
      <c r="B8" s="56" t="s">
        <v>1</v>
      </c>
      <c r="C8" s="62" t="s">
        <v>2</v>
      </c>
      <c r="D8" s="56" t="s">
        <v>3</v>
      </c>
      <c r="E8" s="56" t="s">
        <v>4</v>
      </c>
      <c r="F8" s="56" t="s">
        <v>5</v>
      </c>
      <c r="G8" s="56" t="s">
        <v>6</v>
      </c>
      <c r="H8" s="57" t="s">
        <v>7</v>
      </c>
      <c r="I8" s="58" t="s">
        <v>8</v>
      </c>
      <c r="J8" s="61" t="s">
        <v>138</v>
      </c>
      <c r="K8" s="59" t="s">
        <v>148</v>
      </c>
      <c r="L8" s="60" t="s">
        <v>140</v>
      </c>
      <c r="M8" s="63" t="s">
        <v>129</v>
      </c>
    </row>
    <row r="9" spans="1:13" ht="14.25" thickTop="1" x14ac:dyDescent="0.3">
      <c r="A9" s="35" t="s">
        <v>13</v>
      </c>
      <c r="B9" s="35" t="s">
        <v>14</v>
      </c>
      <c r="C9" s="36">
        <v>1</v>
      </c>
      <c r="D9" s="37" t="s">
        <v>15</v>
      </c>
      <c r="E9" s="35" t="s">
        <v>16</v>
      </c>
      <c r="F9" s="35" t="s">
        <v>17</v>
      </c>
      <c r="G9" s="37" t="s">
        <v>18</v>
      </c>
      <c r="H9" s="38">
        <v>664001281</v>
      </c>
      <c r="I9" s="39">
        <v>30000</v>
      </c>
      <c r="J9" s="41">
        <v>25</v>
      </c>
      <c r="K9" s="65">
        <f>'산출내역서(종합)'!O10</f>
        <v>0</v>
      </c>
      <c r="L9" s="42">
        <f>(I9-K9)/I9</f>
        <v>1</v>
      </c>
      <c r="M9" s="64">
        <f>J9*K9</f>
        <v>0</v>
      </c>
    </row>
    <row r="10" spans="1:13" x14ac:dyDescent="0.3">
      <c r="A10" s="14" t="s">
        <v>19</v>
      </c>
      <c r="B10" s="12" t="s">
        <v>20</v>
      </c>
      <c r="C10" s="13">
        <v>8</v>
      </c>
      <c r="D10" s="14" t="s">
        <v>21</v>
      </c>
      <c r="E10" s="12" t="s">
        <v>22</v>
      </c>
      <c r="F10" s="12" t="s">
        <v>22</v>
      </c>
      <c r="G10" s="14" t="s">
        <v>18</v>
      </c>
      <c r="H10" s="18" t="s">
        <v>23</v>
      </c>
      <c r="I10" s="16"/>
      <c r="J10" s="23">
        <v>210</v>
      </c>
      <c r="K10" s="27">
        <f>'산출내역서(종합)'!O11</f>
        <v>0</v>
      </c>
      <c r="L10" s="25" t="s">
        <v>141</v>
      </c>
      <c r="M10" s="22">
        <f t="shared" ref="M10:M52" si="0">J10*K10</f>
        <v>0</v>
      </c>
    </row>
    <row r="11" spans="1:13" x14ac:dyDescent="0.3">
      <c r="A11" s="14" t="s">
        <v>24</v>
      </c>
      <c r="B11" s="12" t="s">
        <v>25</v>
      </c>
      <c r="C11" s="13">
        <v>1</v>
      </c>
      <c r="D11" s="14" t="s">
        <v>26</v>
      </c>
      <c r="E11" s="12" t="s">
        <v>126</v>
      </c>
      <c r="F11" s="12" t="s">
        <v>27</v>
      </c>
      <c r="G11" s="14" t="s">
        <v>28</v>
      </c>
      <c r="H11" s="15">
        <v>662900010</v>
      </c>
      <c r="I11" s="16">
        <v>264000</v>
      </c>
      <c r="J11" s="23">
        <v>0</v>
      </c>
      <c r="K11" s="27">
        <f>'산출내역서(종합)'!O12</f>
        <v>0</v>
      </c>
      <c r="L11" s="25">
        <f>(I11-K11)/I11</f>
        <v>1</v>
      </c>
      <c r="M11" s="22">
        <f t="shared" si="0"/>
        <v>0</v>
      </c>
    </row>
    <row r="12" spans="1:13" x14ac:dyDescent="0.3">
      <c r="A12" s="14" t="s">
        <v>29</v>
      </c>
      <c r="B12" s="12" t="s">
        <v>30</v>
      </c>
      <c r="C12" s="13">
        <v>1</v>
      </c>
      <c r="D12" s="14" t="s">
        <v>21</v>
      </c>
      <c r="E12" s="12" t="s">
        <v>127</v>
      </c>
      <c r="F12" s="12" t="s">
        <v>17</v>
      </c>
      <c r="G12" s="14" t="s">
        <v>28</v>
      </c>
      <c r="H12" s="15">
        <v>656900020</v>
      </c>
      <c r="I12" s="12">
        <v>30600</v>
      </c>
      <c r="J12" s="23">
        <v>0</v>
      </c>
      <c r="K12" s="27">
        <f>'산출내역서(종합)'!O13</f>
        <v>0</v>
      </c>
      <c r="L12" s="25">
        <f>(I12-K12)/I12</f>
        <v>1</v>
      </c>
      <c r="M12" s="22">
        <f t="shared" si="0"/>
        <v>0</v>
      </c>
    </row>
    <row r="13" spans="1:13" x14ac:dyDescent="0.3">
      <c r="A13" s="14" t="s">
        <v>31</v>
      </c>
      <c r="B13" s="12" t="s">
        <v>32</v>
      </c>
      <c r="C13" s="13">
        <v>1</v>
      </c>
      <c r="D13" s="14" t="s">
        <v>21</v>
      </c>
      <c r="E13" s="12" t="s">
        <v>33</v>
      </c>
      <c r="F13" s="12" t="s">
        <v>17</v>
      </c>
      <c r="G13" s="14" t="s">
        <v>34</v>
      </c>
      <c r="H13" s="15">
        <v>698700200</v>
      </c>
      <c r="I13" s="12">
        <v>30517</v>
      </c>
      <c r="J13" s="23">
        <v>0</v>
      </c>
      <c r="K13" s="27">
        <f>'산출내역서(종합)'!O14</f>
        <v>0</v>
      </c>
      <c r="L13" s="25">
        <f>(I13-K13)/I13</f>
        <v>1</v>
      </c>
      <c r="M13" s="22">
        <f t="shared" si="0"/>
        <v>0</v>
      </c>
    </row>
    <row r="14" spans="1:13" x14ac:dyDescent="0.3">
      <c r="A14" s="14" t="s">
        <v>35</v>
      </c>
      <c r="B14" s="12" t="s">
        <v>36</v>
      </c>
      <c r="C14" s="13">
        <v>1</v>
      </c>
      <c r="D14" s="14" t="s">
        <v>37</v>
      </c>
      <c r="E14" s="12" t="s">
        <v>97</v>
      </c>
      <c r="F14" s="12" t="s">
        <v>17</v>
      </c>
      <c r="G14" s="14" t="s">
        <v>28</v>
      </c>
      <c r="H14" s="15">
        <v>656900051</v>
      </c>
      <c r="I14" s="16">
        <v>232720</v>
      </c>
      <c r="J14" s="23">
        <v>50</v>
      </c>
      <c r="K14" s="27">
        <f>'산출내역서(종합)'!O15</f>
        <v>0</v>
      </c>
      <c r="L14" s="25">
        <f>(I14-K14)/I14</f>
        <v>1</v>
      </c>
      <c r="M14" s="22">
        <f t="shared" si="0"/>
        <v>0</v>
      </c>
    </row>
    <row r="15" spans="1:13" x14ac:dyDescent="0.3">
      <c r="A15" s="14" t="s">
        <v>38</v>
      </c>
      <c r="B15" s="12" t="s">
        <v>39</v>
      </c>
      <c r="C15" s="13">
        <v>10</v>
      </c>
      <c r="D15" s="14" t="s">
        <v>21</v>
      </c>
      <c r="E15" s="12" t="s">
        <v>33</v>
      </c>
      <c r="F15" s="12" t="s">
        <v>33</v>
      </c>
      <c r="G15" s="14" t="s">
        <v>18</v>
      </c>
      <c r="H15" s="15">
        <v>698700150</v>
      </c>
      <c r="I15" s="16"/>
      <c r="J15" s="23">
        <v>0</v>
      </c>
      <c r="K15" s="27">
        <f>'산출내역서(종합)'!O16</f>
        <v>0</v>
      </c>
      <c r="L15" s="25" t="s">
        <v>141</v>
      </c>
      <c r="M15" s="22">
        <f t="shared" si="0"/>
        <v>0</v>
      </c>
    </row>
    <row r="16" spans="1:13" x14ac:dyDescent="0.3">
      <c r="A16" s="14" t="s">
        <v>40</v>
      </c>
      <c r="B16" s="12" t="s">
        <v>41</v>
      </c>
      <c r="C16" s="13">
        <v>5</v>
      </c>
      <c r="D16" s="14" t="s">
        <v>21</v>
      </c>
      <c r="E16" s="12" t="s">
        <v>33</v>
      </c>
      <c r="F16" s="12" t="s">
        <v>33</v>
      </c>
      <c r="G16" s="14" t="s">
        <v>18</v>
      </c>
      <c r="H16" s="15">
        <v>698700290</v>
      </c>
      <c r="I16" s="16"/>
      <c r="J16" s="23">
        <v>0</v>
      </c>
      <c r="K16" s="27">
        <f>'산출내역서(종합)'!O17</f>
        <v>0</v>
      </c>
      <c r="L16" s="25" t="s">
        <v>141</v>
      </c>
      <c r="M16" s="22">
        <f t="shared" si="0"/>
        <v>0</v>
      </c>
    </row>
    <row r="17" spans="1:13" x14ac:dyDescent="0.3">
      <c r="A17" s="14" t="s">
        <v>43</v>
      </c>
      <c r="B17" s="12" t="s">
        <v>44</v>
      </c>
      <c r="C17" s="13">
        <v>1</v>
      </c>
      <c r="D17" s="14" t="s">
        <v>37</v>
      </c>
      <c r="E17" s="12" t="s">
        <v>45</v>
      </c>
      <c r="F17" s="12" t="s">
        <v>45</v>
      </c>
      <c r="G17" s="14" t="s">
        <v>34</v>
      </c>
      <c r="H17" s="18" t="s">
        <v>46</v>
      </c>
      <c r="I17" s="16">
        <v>63000</v>
      </c>
      <c r="J17" s="23">
        <v>975</v>
      </c>
      <c r="K17" s="27">
        <f>'산출내역서(종합)'!O18</f>
        <v>0</v>
      </c>
      <c r="L17" s="25">
        <f>(I17-K17)/I17</f>
        <v>1</v>
      </c>
      <c r="M17" s="22">
        <f t="shared" si="0"/>
        <v>0</v>
      </c>
    </row>
    <row r="18" spans="1:13" x14ac:dyDescent="0.3">
      <c r="A18" s="14" t="s">
        <v>47</v>
      </c>
      <c r="B18" s="12" t="s">
        <v>48</v>
      </c>
      <c r="C18" s="13">
        <v>1</v>
      </c>
      <c r="D18" s="14" t="s">
        <v>37</v>
      </c>
      <c r="E18" s="12" t="s">
        <v>97</v>
      </c>
      <c r="F18" s="12" t="s">
        <v>17</v>
      </c>
      <c r="G18" s="14" t="s">
        <v>28</v>
      </c>
      <c r="H18" s="15">
        <v>656900471</v>
      </c>
      <c r="I18" s="12">
        <v>199000</v>
      </c>
      <c r="J18" s="23">
        <v>290</v>
      </c>
      <c r="K18" s="27">
        <f>'산출내역서(종합)'!O19</f>
        <v>0</v>
      </c>
      <c r="L18" s="25">
        <f>(I18-K18)/I18</f>
        <v>1</v>
      </c>
      <c r="M18" s="22">
        <f t="shared" si="0"/>
        <v>0</v>
      </c>
    </row>
    <row r="19" spans="1:13" x14ac:dyDescent="0.3">
      <c r="A19" s="14" t="s">
        <v>49</v>
      </c>
      <c r="B19" s="12" t="s">
        <v>50</v>
      </c>
      <c r="C19" s="13">
        <v>1</v>
      </c>
      <c r="D19" s="14" t="s">
        <v>26</v>
      </c>
      <c r="E19" s="12" t="s">
        <v>16</v>
      </c>
      <c r="F19" s="12" t="s">
        <v>17</v>
      </c>
      <c r="G19" s="14" t="s">
        <v>28</v>
      </c>
      <c r="H19" s="15">
        <v>656904862</v>
      </c>
      <c r="I19" s="12">
        <v>186891</v>
      </c>
      <c r="J19" s="23">
        <v>55</v>
      </c>
      <c r="K19" s="27">
        <f>'산출내역서(종합)'!O20</f>
        <v>0</v>
      </c>
      <c r="L19" s="25">
        <f>(I19-K19)/I19</f>
        <v>1</v>
      </c>
      <c r="M19" s="22">
        <f t="shared" si="0"/>
        <v>0</v>
      </c>
    </row>
    <row r="20" spans="1:13" x14ac:dyDescent="0.3">
      <c r="A20" s="14" t="s">
        <v>51</v>
      </c>
      <c r="B20" s="12" t="s">
        <v>52</v>
      </c>
      <c r="C20" s="13">
        <v>10</v>
      </c>
      <c r="D20" s="14" t="s">
        <v>53</v>
      </c>
      <c r="E20" s="12" t="s">
        <v>54</v>
      </c>
      <c r="F20" s="12" t="s">
        <v>54</v>
      </c>
      <c r="G20" s="14" t="s">
        <v>42</v>
      </c>
      <c r="H20" s="15">
        <v>629600150</v>
      </c>
      <c r="I20" s="16"/>
      <c r="J20" s="23">
        <v>0</v>
      </c>
      <c r="K20" s="27">
        <f>'산출내역서(종합)'!O21</f>
        <v>0</v>
      </c>
      <c r="L20" s="25" t="s">
        <v>141</v>
      </c>
      <c r="M20" s="22">
        <f t="shared" si="0"/>
        <v>0</v>
      </c>
    </row>
    <row r="21" spans="1:13" x14ac:dyDescent="0.3">
      <c r="A21" s="19" t="s">
        <v>55</v>
      </c>
      <c r="B21" s="14" t="s">
        <v>56</v>
      </c>
      <c r="C21" s="13">
        <v>10</v>
      </c>
      <c r="D21" s="14" t="s">
        <v>53</v>
      </c>
      <c r="E21" s="14" t="s">
        <v>57</v>
      </c>
      <c r="F21" s="14" t="s">
        <v>57</v>
      </c>
      <c r="G21" s="14" t="s">
        <v>42</v>
      </c>
      <c r="H21" s="20">
        <v>682400050</v>
      </c>
      <c r="I21" s="14"/>
      <c r="J21" s="23">
        <v>0</v>
      </c>
      <c r="K21" s="27">
        <f>'산출내역서(종합)'!O22</f>
        <v>0</v>
      </c>
      <c r="L21" s="25" t="s">
        <v>141</v>
      </c>
      <c r="M21" s="22">
        <f t="shared" si="0"/>
        <v>0</v>
      </c>
    </row>
    <row r="22" spans="1:13" x14ac:dyDescent="0.3">
      <c r="A22" s="12" t="s">
        <v>58</v>
      </c>
      <c r="B22" s="12" t="s">
        <v>59</v>
      </c>
      <c r="C22" s="13">
        <v>6</v>
      </c>
      <c r="D22" s="14" t="s">
        <v>21</v>
      </c>
      <c r="E22" s="12" t="s">
        <v>60</v>
      </c>
      <c r="F22" s="12" t="s">
        <v>60</v>
      </c>
      <c r="G22" s="14" t="s">
        <v>42</v>
      </c>
      <c r="H22" s="15">
        <v>684100140</v>
      </c>
      <c r="I22" s="16">
        <v>660000</v>
      </c>
      <c r="J22" s="23">
        <v>0</v>
      </c>
      <c r="K22" s="27">
        <f>'산출내역서(종합)'!O23</f>
        <v>0</v>
      </c>
      <c r="L22" s="25">
        <f>(I22-K22)/I22</f>
        <v>1</v>
      </c>
      <c r="M22" s="22">
        <f t="shared" si="0"/>
        <v>0</v>
      </c>
    </row>
    <row r="23" spans="1:13" x14ac:dyDescent="0.3">
      <c r="A23" s="14" t="s">
        <v>61</v>
      </c>
      <c r="B23" s="12" t="s">
        <v>62</v>
      </c>
      <c r="C23" s="13">
        <v>5</v>
      </c>
      <c r="D23" s="14" t="s">
        <v>21</v>
      </c>
      <c r="E23" s="12" t="s">
        <v>33</v>
      </c>
      <c r="F23" s="12" t="s">
        <v>33</v>
      </c>
      <c r="G23" s="14" t="s">
        <v>18</v>
      </c>
      <c r="H23" s="15">
        <v>698700370</v>
      </c>
      <c r="I23" s="16"/>
      <c r="J23" s="23">
        <v>310</v>
      </c>
      <c r="K23" s="27">
        <f>'산출내역서(종합)'!O24</f>
        <v>0</v>
      </c>
      <c r="L23" s="25" t="s">
        <v>141</v>
      </c>
      <c r="M23" s="22">
        <f t="shared" si="0"/>
        <v>0</v>
      </c>
    </row>
    <row r="24" spans="1:13" x14ac:dyDescent="0.3">
      <c r="A24" s="14" t="s">
        <v>63</v>
      </c>
      <c r="B24" s="12" t="s">
        <v>64</v>
      </c>
      <c r="C24" s="13">
        <v>3.3</v>
      </c>
      <c r="D24" s="14" t="s">
        <v>21</v>
      </c>
      <c r="E24" s="12" t="s">
        <v>128</v>
      </c>
      <c r="F24" s="12" t="s">
        <v>17</v>
      </c>
      <c r="G24" s="14" t="s">
        <v>28</v>
      </c>
      <c r="H24" s="15">
        <v>656900502</v>
      </c>
      <c r="I24" s="12">
        <v>923407</v>
      </c>
      <c r="J24" s="23">
        <v>0</v>
      </c>
      <c r="K24" s="27">
        <f>'산출내역서(종합)'!O25</f>
        <v>0</v>
      </c>
      <c r="L24" s="25">
        <f>(I24-K24)/I24</f>
        <v>1</v>
      </c>
      <c r="M24" s="22">
        <f t="shared" si="0"/>
        <v>0</v>
      </c>
    </row>
    <row r="25" spans="1:13" x14ac:dyDescent="0.3">
      <c r="A25" s="14"/>
      <c r="B25" s="12" t="s">
        <v>65</v>
      </c>
      <c r="C25" s="13">
        <v>500</v>
      </c>
      <c r="D25" s="14" t="s">
        <v>66</v>
      </c>
      <c r="E25" s="12" t="s">
        <v>127</v>
      </c>
      <c r="F25" s="12" t="s">
        <v>17</v>
      </c>
      <c r="G25" s="14" t="s">
        <v>28</v>
      </c>
      <c r="H25" s="15">
        <v>656900510</v>
      </c>
      <c r="I25" s="16"/>
      <c r="J25" s="23">
        <v>255</v>
      </c>
      <c r="K25" s="27">
        <f>'산출내역서(종합)'!O26</f>
        <v>0</v>
      </c>
      <c r="L25" s="25" t="s">
        <v>141</v>
      </c>
      <c r="M25" s="22">
        <f t="shared" si="0"/>
        <v>0</v>
      </c>
    </row>
    <row r="26" spans="1:13" x14ac:dyDescent="0.3">
      <c r="A26" s="14"/>
      <c r="B26" s="12" t="s">
        <v>65</v>
      </c>
      <c r="C26" s="13">
        <v>300</v>
      </c>
      <c r="D26" s="14" t="s">
        <v>66</v>
      </c>
      <c r="E26" s="12" t="s">
        <v>127</v>
      </c>
      <c r="F26" s="12" t="s">
        <v>17</v>
      </c>
      <c r="G26" s="14" t="s">
        <v>28</v>
      </c>
      <c r="H26" s="15">
        <v>656900510</v>
      </c>
      <c r="I26" s="16"/>
      <c r="J26" s="23">
        <v>10</v>
      </c>
      <c r="K26" s="27">
        <f>'산출내역서(종합)'!O27</f>
        <v>0</v>
      </c>
      <c r="L26" s="25" t="s">
        <v>141</v>
      </c>
      <c r="M26" s="22">
        <f t="shared" si="0"/>
        <v>0</v>
      </c>
    </row>
    <row r="27" spans="1:13" x14ac:dyDescent="0.3">
      <c r="A27" s="14" t="s">
        <v>67</v>
      </c>
      <c r="B27" s="12" t="s">
        <v>65</v>
      </c>
      <c r="C27" s="13">
        <v>1000</v>
      </c>
      <c r="D27" s="14" t="s">
        <v>68</v>
      </c>
      <c r="E27" s="12" t="s">
        <v>127</v>
      </c>
      <c r="F27" s="12" t="s">
        <v>69</v>
      </c>
      <c r="G27" s="14" t="s">
        <v>28</v>
      </c>
      <c r="H27" s="15">
        <v>656900510</v>
      </c>
      <c r="I27" s="16"/>
      <c r="J27" s="23">
        <v>0</v>
      </c>
      <c r="K27" s="27">
        <f>'산출내역서(종합)'!O28</f>
        <v>0</v>
      </c>
      <c r="L27" s="25" t="s">
        <v>141</v>
      </c>
      <c r="M27" s="22">
        <f t="shared" si="0"/>
        <v>0</v>
      </c>
    </row>
    <row r="28" spans="1:13" x14ac:dyDescent="0.3">
      <c r="A28" s="14"/>
      <c r="B28" s="12" t="s">
        <v>65</v>
      </c>
      <c r="C28" s="13">
        <v>200</v>
      </c>
      <c r="D28" s="14" t="s">
        <v>66</v>
      </c>
      <c r="E28" s="12" t="s">
        <v>127</v>
      </c>
      <c r="F28" s="12" t="s">
        <v>17</v>
      </c>
      <c r="G28" s="14" t="s">
        <v>28</v>
      </c>
      <c r="H28" s="15">
        <v>656900510</v>
      </c>
      <c r="I28" s="16"/>
      <c r="J28" s="23">
        <v>0</v>
      </c>
      <c r="K28" s="27">
        <f>'산출내역서(종합)'!O29</f>
        <v>0</v>
      </c>
      <c r="L28" s="25" t="s">
        <v>141</v>
      </c>
      <c r="M28" s="22">
        <f t="shared" si="0"/>
        <v>0</v>
      </c>
    </row>
    <row r="29" spans="1:13" x14ac:dyDescent="0.3">
      <c r="A29" s="14" t="s">
        <v>70</v>
      </c>
      <c r="B29" s="12" t="s">
        <v>71</v>
      </c>
      <c r="C29" s="13">
        <v>1</v>
      </c>
      <c r="D29" s="14" t="s">
        <v>21</v>
      </c>
      <c r="E29" s="12" t="s">
        <v>72</v>
      </c>
      <c r="F29" s="12" t="s">
        <v>72</v>
      </c>
      <c r="G29" s="14" t="s">
        <v>28</v>
      </c>
      <c r="H29" s="15">
        <v>685100120</v>
      </c>
      <c r="I29" s="16">
        <v>10500</v>
      </c>
      <c r="J29" s="23">
        <v>1100</v>
      </c>
      <c r="K29" s="27">
        <f>'산출내역서(종합)'!O30</f>
        <v>0</v>
      </c>
      <c r="L29" s="25">
        <f t="shared" ref="L29:L38" si="1">(I29-K29)/I29</f>
        <v>1</v>
      </c>
      <c r="M29" s="22">
        <f t="shared" si="0"/>
        <v>0</v>
      </c>
    </row>
    <row r="30" spans="1:13" x14ac:dyDescent="0.3">
      <c r="A30" s="14" t="s">
        <v>73</v>
      </c>
      <c r="B30" s="12" t="s">
        <v>74</v>
      </c>
      <c r="C30" s="13">
        <v>1</v>
      </c>
      <c r="D30" s="14" t="s">
        <v>75</v>
      </c>
      <c r="E30" s="12" t="s">
        <v>72</v>
      </c>
      <c r="F30" s="12" t="s">
        <v>72</v>
      </c>
      <c r="G30" s="14" t="s">
        <v>28</v>
      </c>
      <c r="H30" s="15">
        <v>685100200</v>
      </c>
      <c r="I30" s="16">
        <v>368340</v>
      </c>
      <c r="J30" s="23">
        <v>0</v>
      </c>
      <c r="K30" s="27">
        <f>'산출내역서(종합)'!O31</f>
        <v>0</v>
      </c>
      <c r="L30" s="25">
        <f t="shared" si="1"/>
        <v>1</v>
      </c>
      <c r="M30" s="22">
        <f t="shared" si="0"/>
        <v>0</v>
      </c>
    </row>
    <row r="31" spans="1:13" x14ac:dyDescent="0.3">
      <c r="A31" s="14" t="s">
        <v>76</v>
      </c>
      <c r="B31" s="12" t="s">
        <v>77</v>
      </c>
      <c r="C31" s="13">
        <v>1</v>
      </c>
      <c r="D31" s="14" t="s">
        <v>75</v>
      </c>
      <c r="E31" s="12" t="s">
        <v>72</v>
      </c>
      <c r="F31" s="12" t="s">
        <v>72</v>
      </c>
      <c r="G31" s="14" t="s">
        <v>28</v>
      </c>
      <c r="H31" s="15">
        <v>685100250</v>
      </c>
      <c r="I31" s="16">
        <v>442008</v>
      </c>
      <c r="J31" s="23">
        <v>0</v>
      </c>
      <c r="K31" s="27">
        <f>'산출내역서(종합)'!O32</f>
        <v>0</v>
      </c>
      <c r="L31" s="25">
        <f t="shared" si="1"/>
        <v>1</v>
      </c>
      <c r="M31" s="22">
        <f t="shared" si="0"/>
        <v>0</v>
      </c>
    </row>
    <row r="32" spans="1:13" x14ac:dyDescent="0.3">
      <c r="A32" s="14" t="s">
        <v>78</v>
      </c>
      <c r="B32" s="12" t="s">
        <v>79</v>
      </c>
      <c r="C32" s="13">
        <v>1</v>
      </c>
      <c r="D32" s="14" t="s">
        <v>75</v>
      </c>
      <c r="E32" s="12" t="s">
        <v>72</v>
      </c>
      <c r="F32" s="12" t="s">
        <v>72</v>
      </c>
      <c r="G32" s="14" t="s">
        <v>28</v>
      </c>
      <c r="H32" s="15">
        <v>685100260</v>
      </c>
      <c r="I32" s="16">
        <v>478842</v>
      </c>
      <c r="J32" s="23">
        <v>0</v>
      </c>
      <c r="K32" s="27">
        <f>'산출내역서(종합)'!O33</f>
        <v>0</v>
      </c>
      <c r="L32" s="25">
        <f t="shared" si="1"/>
        <v>1</v>
      </c>
      <c r="M32" s="22">
        <f t="shared" si="0"/>
        <v>0</v>
      </c>
    </row>
    <row r="33" spans="1:13" x14ac:dyDescent="0.3">
      <c r="A33" s="14" t="s">
        <v>80</v>
      </c>
      <c r="B33" s="12" t="s">
        <v>81</v>
      </c>
      <c r="C33" s="13">
        <v>1</v>
      </c>
      <c r="D33" s="14" t="s">
        <v>75</v>
      </c>
      <c r="E33" s="12" t="s">
        <v>72</v>
      </c>
      <c r="F33" s="12" t="s">
        <v>72</v>
      </c>
      <c r="G33" s="14" t="s">
        <v>28</v>
      </c>
      <c r="H33" s="15">
        <v>685100220</v>
      </c>
      <c r="I33" s="16">
        <v>552510</v>
      </c>
      <c r="J33" s="23">
        <v>0</v>
      </c>
      <c r="K33" s="27">
        <f>'산출내역서(종합)'!O34</f>
        <v>0</v>
      </c>
      <c r="L33" s="25">
        <f t="shared" si="1"/>
        <v>1</v>
      </c>
      <c r="M33" s="22">
        <f t="shared" si="0"/>
        <v>0</v>
      </c>
    </row>
    <row r="34" spans="1:13" x14ac:dyDescent="0.3">
      <c r="A34" s="14" t="s">
        <v>82</v>
      </c>
      <c r="B34" s="12" t="s">
        <v>83</v>
      </c>
      <c r="C34" s="13">
        <v>1</v>
      </c>
      <c r="D34" s="14" t="s">
        <v>75</v>
      </c>
      <c r="E34" s="12" t="s">
        <v>72</v>
      </c>
      <c r="F34" s="12" t="s">
        <v>72</v>
      </c>
      <c r="G34" s="14" t="s">
        <v>28</v>
      </c>
      <c r="H34" s="15">
        <v>658100230</v>
      </c>
      <c r="I34" s="16">
        <v>694981</v>
      </c>
      <c r="J34" s="23">
        <v>0</v>
      </c>
      <c r="K34" s="27">
        <f>'산출내역서(종합)'!O35</f>
        <v>0</v>
      </c>
      <c r="L34" s="25">
        <f t="shared" si="1"/>
        <v>1</v>
      </c>
      <c r="M34" s="22">
        <f t="shared" si="0"/>
        <v>0</v>
      </c>
    </row>
    <row r="35" spans="1:13" x14ac:dyDescent="0.3">
      <c r="A35" s="14" t="s">
        <v>84</v>
      </c>
      <c r="B35" s="12" t="s">
        <v>85</v>
      </c>
      <c r="C35" s="13">
        <v>1</v>
      </c>
      <c r="D35" s="14" t="s">
        <v>75</v>
      </c>
      <c r="E35" s="12" t="s">
        <v>72</v>
      </c>
      <c r="F35" s="12" t="s">
        <v>72</v>
      </c>
      <c r="G35" s="14" t="s">
        <v>28</v>
      </c>
      <c r="H35" s="15">
        <v>685100240</v>
      </c>
      <c r="I35" s="16">
        <v>736680</v>
      </c>
      <c r="J35" s="23">
        <v>0</v>
      </c>
      <c r="K35" s="27">
        <f>'산출내역서(종합)'!O36</f>
        <v>0</v>
      </c>
      <c r="L35" s="25">
        <f t="shared" si="1"/>
        <v>1</v>
      </c>
      <c r="M35" s="22">
        <f t="shared" si="0"/>
        <v>0</v>
      </c>
    </row>
    <row r="36" spans="1:13" x14ac:dyDescent="0.3">
      <c r="A36" s="14" t="s">
        <v>86</v>
      </c>
      <c r="B36" s="12" t="s">
        <v>87</v>
      </c>
      <c r="C36" s="13">
        <v>1</v>
      </c>
      <c r="D36" s="14" t="s">
        <v>75</v>
      </c>
      <c r="E36" s="12" t="s">
        <v>72</v>
      </c>
      <c r="F36" s="12" t="s">
        <v>72</v>
      </c>
      <c r="G36" s="14" t="s">
        <v>28</v>
      </c>
      <c r="H36" s="15">
        <v>685100130</v>
      </c>
      <c r="I36" s="16">
        <v>110502</v>
      </c>
      <c r="J36" s="23">
        <v>5</v>
      </c>
      <c r="K36" s="27">
        <f>'산출내역서(종합)'!O37</f>
        <v>0</v>
      </c>
      <c r="L36" s="25">
        <f t="shared" si="1"/>
        <v>1</v>
      </c>
      <c r="M36" s="22">
        <f t="shared" si="0"/>
        <v>0</v>
      </c>
    </row>
    <row r="37" spans="1:13" x14ac:dyDescent="0.3">
      <c r="A37" s="14" t="s">
        <v>88</v>
      </c>
      <c r="B37" s="12" t="s">
        <v>89</v>
      </c>
      <c r="C37" s="13">
        <v>1</v>
      </c>
      <c r="D37" s="14" t="s">
        <v>75</v>
      </c>
      <c r="E37" s="12" t="s">
        <v>72</v>
      </c>
      <c r="F37" s="12" t="s">
        <v>72</v>
      </c>
      <c r="G37" s="14" t="s">
        <v>28</v>
      </c>
      <c r="H37" s="15">
        <v>685100160</v>
      </c>
      <c r="I37" s="16">
        <v>184170</v>
      </c>
      <c r="J37" s="23">
        <v>0</v>
      </c>
      <c r="K37" s="27">
        <f>'산출내역서(종합)'!O38</f>
        <v>0</v>
      </c>
      <c r="L37" s="25">
        <f t="shared" si="1"/>
        <v>1</v>
      </c>
      <c r="M37" s="22">
        <f t="shared" si="0"/>
        <v>0</v>
      </c>
    </row>
    <row r="38" spans="1:13" x14ac:dyDescent="0.3">
      <c r="A38" s="14" t="s">
        <v>90</v>
      </c>
      <c r="B38" s="12" t="s">
        <v>91</v>
      </c>
      <c r="C38" s="13">
        <v>1</v>
      </c>
      <c r="D38" s="14" t="s">
        <v>75</v>
      </c>
      <c r="E38" s="12" t="s">
        <v>72</v>
      </c>
      <c r="F38" s="12" t="s">
        <v>72</v>
      </c>
      <c r="G38" s="14" t="s">
        <v>28</v>
      </c>
      <c r="H38" s="15">
        <v>685100180</v>
      </c>
      <c r="I38" s="16">
        <v>294672</v>
      </c>
      <c r="J38" s="23">
        <v>0</v>
      </c>
      <c r="K38" s="27">
        <f>'산출내역서(종합)'!O39</f>
        <v>0</v>
      </c>
      <c r="L38" s="25">
        <f t="shared" si="1"/>
        <v>1</v>
      </c>
      <c r="M38" s="22">
        <f t="shared" si="0"/>
        <v>0</v>
      </c>
    </row>
    <row r="39" spans="1:13" x14ac:dyDescent="0.3">
      <c r="A39" s="14" t="s">
        <v>93</v>
      </c>
      <c r="B39" s="12" t="s">
        <v>94</v>
      </c>
      <c r="C39" s="13">
        <v>1000</v>
      </c>
      <c r="D39" s="14" t="s">
        <v>21</v>
      </c>
      <c r="E39" s="12" t="s">
        <v>128</v>
      </c>
      <c r="F39" s="12" t="s">
        <v>17</v>
      </c>
      <c r="G39" s="14" t="s">
        <v>28</v>
      </c>
      <c r="H39" s="15">
        <v>656903110</v>
      </c>
      <c r="I39" s="16"/>
      <c r="J39" s="23">
        <v>0</v>
      </c>
      <c r="K39" s="27">
        <f>'산출내역서(종합)'!O40</f>
        <v>0</v>
      </c>
      <c r="L39" s="25" t="s">
        <v>141</v>
      </c>
      <c r="M39" s="22">
        <f t="shared" si="0"/>
        <v>0</v>
      </c>
    </row>
    <row r="40" spans="1:13" x14ac:dyDescent="0.3">
      <c r="A40" s="14" t="s">
        <v>95</v>
      </c>
      <c r="B40" s="12" t="s">
        <v>96</v>
      </c>
      <c r="C40" s="13">
        <v>500</v>
      </c>
      <c r="D40" s="14" t="s">
        <v>21</v>
      </c>
      <c r="E40" s="12" t="s">
        <v>128</v>
      </c>
      <c r="F40" s="12" t="s">
        <v>17</v>
      </c>
      <c r="G40" s="14" t="s">
        <v>28</v>
      </c>
      <c r="H40" s="15">
        <v>656903110</v>
      </c>
      <c r="I40" s="16"/>
      <c r="J40" s="23">
        <v>0</v>
      </c>
      <c r="K40" s="27">
        <f>'산출내역서(종합)'!O41</f>
        <v>0</v>
      </c>
      <c r="L40" s="25" t="s">
        <v>141</v>
      </c>
      <c r="M40" s="22">
        <f t="shared" si="0"/>
        <v>0</v>
      </c>
    </row>
    <row r="41" spans="1:13" x14ac:dyDescent="0.3">
      <c r="A41" s="14" t="s">
        <v>98</v>
      </c>
      <c r="B41" s="12" t="s">
        <v>99</v>
      </c>
      <c r="C41" s="13">
        <v>1</v>
      </c>
      <c r="D41" s="14" t="s">
        <v>37</v>
      </c>
      <c r="E41" s="12" t="s">
        <v>127</v>
      </c>
      <c r="F41" s="12" t="s">
        <v>17</v>
      </c>
      <c r="G41" s="14" t="s">
        <v>28</v>
      </c>
      <c r="H41" s="15">
        <v>656900761</v>
      </c>
      <c r="I41" s="16">
        <v>20700</v>
      </c>
      <c r="J41" s="23">
        <v>0</v>
      </c>
      <c r="K41" s="27">
        <f>'산출내역서(종합)'!O42</f>
        <v>0</v>
      </c>
      <c r="L41" s="25">
        <f t="shared" ref="L41:L52" si="2">(I41-K41)/I41</f>
        <v>1</v>
      </c>
      <c r="M41" s="22">
        <f t="shared" si="0"/>
        <v>0</v>
      </c>
    </row>
    <row r="42" spans="1:13" x14ac:dyDescent="0.3">
      <c r="A42" s="14" t="s">
        <v>100</v>
      </c>
      <c r="B42" s="12" t="s">
        <v>101</v>
      </c>
      <c r="C42" s="13">
        <v>1</v>
      </c>
      <c r="D42" s="14" t="s">
        <v>37</v>
      </c>
      <c r="E42" s="12" t="s">
        <v>127</v>
      </c>
      <c r="F42" s="12" t="s">
        <v>17</v>
      </c>
      <c r="G42" s="14" t="s">
        <v>28</v>
      </c>
      <c r="H42" s="15">
        <v>656900771</v>
      </c>
      <c r="I42" s="16">
        <v>15334</v>
      </c>
      <c r="J42" s="23">
        <v>200</v>
      </c>
      <c r="K42" s="27">
        <f>'산출내역서(종합)'!O43</f>
        <v>0</v>
      </c>
      <c r="L42" s="25">
        <f t="shared" si="2"/>
        <v>1</v>
      </c>
      <c r="M42" s="22">
        <f t="shared" si="0"/>
        <v>0</v>
      </c>
    </row>
    <row r="43" spans="1:13" x14ac:dyDescent="0.3">
      <c r="A43" s="14" t="s">
        <v>102</v>
      </c>
      <c r="B43" s="12" t="s">
        <v>103</v>
      </c>
      <c r="C43" s="13">
        <v>1</v>
      </c>
      <c r="D43" s="14" t="s">
        <v>37</v>
      </c>
      <c r="E43" s="12" t="s">
        <v>128</v>
      </c>
      <c r="F43" s="12" t="s">
        <v>17</v>
      </c>
      <c r="G43" s="14" t="s">
        <v>34</v>
      </c>
      <c r="H43" s="15">
        <v>656900783</v>
      </c>
      <c r="I43" s="16">
        <v>20700</v>
      </c>
      <c r="J43" s="23">
        <v>50</v>
      </c>
      <c r="K43" s="27">
        <f>'산출내역서(종합)'!O44</f>
        <v>0</v>
      </c>
      <c r="L43" s="25">
        <f t="shared" si="2"/>
        <v>1</v>
      </c>
      <c r="M43" s="22">
        <f t="shared" si="0"/>
        <v>0</v>
      </c>
    </row>
    <row r="44" spans="1:13" x14ac:dyDescent="0.3">
      <c r="A44" s="14" t="s">
        <v>104</v>
      </c>
      <c r="B44" s="12" t="s">
        <v>105</v>
      </c>
      <c r="C44" s="13">
        <v>1</v>
      </c>
      <c r="D44" s="14" t="s">
        <v>106</v>
      </c>
      <c r="E44" s="12" t="s">
        <v>128</v>
      </c>
      <c r="F44" s="12" t="s">
        <v>17</v>
      </c>
      <c r="G44" s="14" t="s">
        <v>28</v>
      </c>
      <c r="H44" s="15">
        <v>656900813</v>
      </c>
      <c r="I44" s="16">
        <v>191084</v>
      </c>
      <c r="J44" s="23">
        <v>70</v>
      </c>
      <c r="K44" s="27">
        <f>'산출내역서(종합)'!O45</f>
        <v>0</v>
      </c>
      <c r="L44" s="25">
        <f t="shared" si="2"/>
        <v>1</v>
      </c>
      <c r="M44" s="22">
        <f t="shared" si="0"/>
        <v>0</v>
      </c>
    </row>
    <row r="45" spans="1:13" x14ac:dyDescent="0.3">
      <c r="A45" s="14" t="s">
        <v>107</v>
      </c>
      <c r="B45" s="12" t="s">
        <v>108</v>
      </c>
      <c r="C45" s="13">
        <v>1</v>
      </c>
      <c r="D45" s="14" t="s">
        <v>37</v>
      </c>
      <c r="E45" s="12" t="s">
        <v>128</v>
      </c>
      <c r="F45" s="12" t="s">
        <v>17</v>
      </c>
      <c r="G45" s="14" t="s">
        <v>28</v>
      </c>
      <c r="H45" s="15">
        <v>656900823</v>
      </c>
      <c r="I45" s="16">
        <v>18000</v>
      </c>
      <c r="J45" s="23">
        <v>1275</v>
      </c>
      <c r="K45" s="27">
        <f>'산출내역서(종합)'!O46</f>
        <v>0</v>
      </c>
      <c r="L45" s="25">
        <f t="shared" si="2"/>
        <v>1</v>
      </c>
      <c r="M45" s="22">
        <f t="shared" si="0"/>
        <v>0</v>
      </c>
    </row>
    <row r="46" spans="1:13" x14ac:dyDescent="0.3">
      <c r="A46" s="14" t="s">
        <v>109</v>
      </c>
      <c r="B46" s="12" t="s">
        <v>110</v>
      </c>
      <c r="C46" s="13">
        <v>1</v>
      </c>
      <c r="D46" s="14" t="s">
        <v>37</v>
      </c>
      <c r="E46" s="12" t="s">
        <v>127</v>
      </c>
      <c r="F46" s="12" t="s">
        <v>17</v>
      </c>
      <c r="G46" s="14" t="s">
        <v>28</v>
      </c>
      <c r="H46" s="15">
        <v>656900871</v>
      </c>
      <c r="I46" s="12">
        <v>14546</v>
      </c>
      <c r="J46" s="23">
        <v>110</v>
      </c>
      <c r="K46" s="27">
        <f>'산출내역서(종합)'!O47</f>
        <v>0</v>
      </c>
      <c r="L46" s="25">
        <f t="shared" si="2"/>
        <v>1</v>
      </c>
      <c r="M46" s="22">
        <f t="shared" si="0"/>
        <v>0</v>
      </c>
    </row>
    <row r="47" spans="1:13" x14ac:dyDescent="0.3">
      <c r="A47" s="14" t="s">
        <v>111</v>
      </c>
      <c r="B47" s="12" t="s">
        <v>112</v>
      </c>
      <c r="C47" s="13">
        <v>1</v>
      </c>
      <c r="D47" s="14" t="s">
        <v>37</v>
      </c>
      <c r="E47" s="12" t="s">
        <v>127</v>
      </c>
      <c r="F47" s="12" t="s">
        <v>17</v>
      </c>
      <c r="G47" s="14" t="s">
        <v>28</v>
      </c>
      <c r="H47" s="15">
        <v>656900881</v>
      </c>
      <c r="I47" s="12">
        <v>17700</v>
      </c>
      <c r="J47" s="23">
        <v>150</v>
      </c>
      <c r="K47" s="27">
        <f>'산출내역서(종합)'!O48</f>
        <v>0</v>
      </c>
      <c r="L47" s="25">
        <f t="shared" si="2"/>
        <v>1</v>
      </c>
      <c r="M47" s="22">
        <f t="shared" si="0"/>
        <v>0</v>
      </c>
    </row>
    <row r="48" spans="1:13" x14ac:dyDescent="0.3">
      <c r="A48" s="12" t="s">
        <v>113</v>
      </c>
      <c r="B48" s="12" t="s">
        <v>114</v>
      </c>
      <c r="C48" s="13">
        <v>1</v>
      </c>
      <c r="D48" s="14" t="s">
        <v>21</v>
      </c>
      <c r="E48" s="12" t="s">
        <v>92</v>
      </c>
      <c r="F48" s="12" t="s">
        <v>92</v>
      </c>
      <c r="G48" s="14" t="s">
        <v>28</v>
      </c>
      <c r="H48" s="15">
        <v>692900170</v>
      </c>
      <c r="I48" s="16">
        <v>48500</v>
      </c>
      <c r="J48" s="23">
        <v>50</v>
      </c>
      <c r="K48" s="27">
        <f>'산출내역서(종합)'!O49</f>
        <v>0</v>
      </c>
      <c r="L48" s="25">
        <f t="shared" si="2"/>
        <v>1</v>
      </c>
      <c r="M48" s="22">
        <f t="shared" si="0"/>
        <v>0</v>
      </c>
    </row>
    <row r="49" spans="1:13" x14ac:dyDescent="0.3">
      <c r="A49" s="14" t="s">
        <v>115</v>
      </c>
      <c r="B49" s="12" t="s">
        <v>116</v>
      </c>
      <c r="C49" s="13">
        <v>1</v>
      </c>
      <c r="D49" s="14" t="s">
        <v>21</v>
      </c>
      <c r="E49" s="12" t="s">
        <v>92</v>
      </c>
      <c r="F49" s="12" t="s">
        <v>92</v>
      </c>
      <c r="G49" s="14" t="s">
        <v>28</v>
      </c>
      <c r="H49" s="15">
        <v>692900170</v>
      </c>
      <c r="I49" s="16">
        <v>48500</v>
      </c>
      <c r="J49" s="23">
        <v>0</v>
      </c>
      <c r="K49" s="27">
        <f>'산출내역서(종합)'!O50</f>
        <v>0</v>
      </c>
      <c r="L49" s="25">
        <f t="shared" si="2"/>
        <v>1</v>
      </c>
      <c r="M49" s="22">
        <f t="shared" si="0"/>
        <v>0</v>
      </c>
    </row>
    <row r="50" spans="1:13" x14ac:dyDescent="0.3">
      <c r="A50" s="12" t="s">
        <v>117</v>
      </c>
      <c r="B50" s="12" t="s">
        <v>118</v>
      </c>
      <c r="C50" s="13">
        <v>1</v>
      </c>
      <c r="D50" s="14" t="s">
        <v>21</v>
      </c>
      <c r="E50" s="12" t="s">
        <v>92</v>
      </c>
      <c r="F50" s="12" t="s">
        <v>92</v>
      </c>
      <c r="G50" s="14" t="s">
        <v>28</v>
      </c>
      <c r="H50" s="15">
        <v>692900010</v>
      </c>
      <c r="I50" s="16">
        <v>30600</v>
      </c>
      <c r="J50" s="23">
        <v>0</v>
      </c>
      <c r="K50" s="27">
        <f>'산출내역서(종합)'!O51</f>
        <v>0</v>
      </c>
      <c r="L50" s="25">
        <f t="shared" si="2"/>
        <v>1</v>
      </c>
      <c r="M50" s="22">
        <f t="shared" si="0"/>
        <v>0</v>
      </c>
    </row>
    <row r="51" spans="1:13" x14ac:dyDescent="0.3">
      <c r="A51" s="12" t="s">
        <v>119</v>
      </c>
      <c r="B51" s="12" t="s">
        <v>120</v>
      </c>
      <c r="C51" s="13">
        <v>1</v>
      </c>
      <c r="D51" s="14" t="s">
        <v>21</v>
      </c>
      <c r="E51" s="12" t="s">
        <v>92</v>
      </c>
      <c r="F51" s="12" t="s">
        <v>92</v>
      </c>
      <c r="G51" s="14" t="s">
        <v>28</v>
      </c>
      <c r="H51" s="15">
        <v>692900040</v>
      </c>
      <c r="I51" s="16">
        <v>17000</v>
      </c>
      <c r="J51" s="23">
        <v>0</v>
      </c>
      <c r="K51" s="27">
        <f>'산출내역서(종합)'!O52</f>
        <v>0</v>
      </c>
      <c r="L51" s="25">
        <f t="shared" si="2"/>
        <v>1</v>
      </c>
      <c r="M51" s="22">
        <f t="shared" si="0"/>
        <v>0</v>
      </c>
    </row>
    <row r="52" spans="1:13" ht="14.25" thickBot="1" x14ac:dyDescent="0.35">
      <c r="A52" s="45" t="s">
        <v>121</v>
      </c>
      <c r="B52" s="45" t="s">
        <v>122</v>
      </c>
      <c r="C52" s="46">
        <v>7</v>
      </c>
      <c r="D52" s="47" t="s">
        <v>21</v>
      </c>
      <c r="E52" s="45" t="s">
        <v>123</v>
      </c>
      <c r="F52" s="45" t="s">
        <v>123</v>
      </c>
      <c r="G52" s="47" t="s">
        <v>42</v>
      </c>
      <c r="H52" s="48" t="s">
        <v>124</v>
      </c>
      <c r="I52" s="49">
        <v>880000</v>
      </c>
      <c r="J52" s="51">
        <v>0</v>
      </c>
      <c r="K52" s="28">
        <f>'산출내역서(종합)'!O53</f>
        <v>0</v>
      </c>
      <c r="L52" s="52">
        <f t="shared" si="2"/>
        <v>1</v>
      </c>
      <c r="M52" s="54">
        <f t="shared" si="0"/>
        <v>0</v>
      </c>
    </row>
    <row r="53" spans="1:13" ht="18.75" customHeight="1" thickTop="1" x14ac:dyDescent="0.3">
      <c r="A53" s="71" t="s">
        <v>125</v>
      </c>
      <c r="B53" s="72"/>
      <c r="C53" s="72"/>
      <c r="D53" s="72"/>
      <c r="E53" s="72"/>
      <c r="F53" s="72"/>
      <c r="G53" s="72"/>
      <c r="H53" s="73"/>
      <c r="I53" s="33" t="s">
        <v>141</v>
      </c>
      <c r="J53" s="24">
        <f>SUM(J9:J52)</f>
        <v>5190</v>
      </c>
      <c r="K53" s="26" t="s">
        <v>141</v>
      </c>
      <c r="L53" s="26" t="s">
        <v>141</v>
      </c>
      <c r="M53" s="34">
        <f>SUM(M9:M52)</f>
        <v>0</v>
      </c>
    </row>
    <row r="54" spans="1:13" ht="17.25" x14ac:dyDescent="0.3">
      <c r="A54" s="2" t="s">
        <v>142</v>
      </c>
    </row>
    <row r="56" spans="1:13" ht="20.25" x14ac:dyDescent="0.3">
      <c r="A56" s="75" t="s">
        <v>143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8" spans="1:13" ht="20.25" x14ac:dyDescent="0.3">
      <c r="I58" s="29" t="s">
        <v>144</v>
      </c>
    </row>
    <row r="59" spans="1:13" ht="20.25" x14ac:dyDescent="0.3">
      <c r="I59" s="29" t="s">
        <v>145</v>
      </c>
    </row>
    <row r="60" spans="1:13" ht="20.25" x14ac:dyDescent="0.3">
      <c r="I60" s="29" t="s">
        <v>146</v>
      </c>
      <c r="M60" s="11" t="s">
        <v>147</v>
      </c>
    </row>
  </sheetData>
  <autoFilter ref="A8:M53" xr:uid="{BD9362A6-75C0-4AF9-AF64-F7C58C099DD5}">
    <filterColumn colId="9" showButton="0"/>
  </autoFilter>
  <mergeCells count="3">
    <mergeCell ref="A1:M1"/>
    <mergeCell ref="A53:H53"/>
    <mergeCell ref="A56:M56"/>
  </mergeCells>
  <phoneticPr fontId="2" type="noConversion"/>
  <printOptions horizontalCentered="1"/>
  <pageMargins left="0.23622047244094491" right="0.23622047244094491" top="0.27559055118110237" bottom="0.35433070866141736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321D-4714-4155-B49E-F5FD3C5AB114}">
  <sheetPr>
    <pageSetUpPr fitToPage="1"/>
  </sheetPr>
  <dimension ref="A1:M60"/>
  <sheetViews>
    <sheetView view="pageBreakPreview" zoomScale="106" zoomScaleNormal="100" zoomScaleSheetLayoutView="106" workbookViewId="0">
      <pane xSplit="2" ySplit="8" topLeftCell="C45" activePane="bottomRight" state="frozen"/>
      <selection pane="topRight" activeCell="C1" sqref="C1"/>
      <selection pane="bottomLeft" activeCell="A2" sqref="A2"/>
      <selection pane="bottomRight" activeCell="K16" sqref="K16"/>
    </sheetView>
  </sheetViews>
  <sheetFormatPr defaultColWidth="9" defaultRowHeight="13.5" x14ac:dyDescent="0.3"/>
  <cols>
    <col min="1" max="1" width="13.25" style="8" customWidth="1"/>
    <col min="2" max="2" width="46.375" style="8" customWidth="1"/>
    <col min="3" max="3" width="7.75" style="9" customWidth="1"/>
    <col min="4" max="4" width="7.875" style="8" customWidth="1"/>
    <col min="5" max="5" width="21" style="8" customWidth="1"/>
    <col min="6" max="6" width="14.75" style="8" customWidth="1"/>
    <col min="7" max="7" width="9.5" style="8" customWidth="1"/>
    <col min="8" max="8" width="11.75" style="1" customWidth="1"/>
    <col min="9" max="9" width="11.375" style="8" customWidth="1"/>
    <col min="10" max="10" width="16.875" style="1" customWidth="1"/>
    <col min="11" max="11" width="12.5" style="1" customWidth="1"/>
    <col min="12" max="12" width="7.125" style="1" customWidth="1"/>
    <col min="13" max="13" width="20.25" style="10" customWidth="1"/>
    <col min="14" max="16384" width="9" style="1"/>
  </cols>
  <sheetData>
    <row r="1" spans="1:13" ht="31.5" x14ac:dyDescent="0.3">
      <c r="A1" s="74" t="s">
        <v>154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5" customFormat="1" ht="20.25" x14ac:dyDescent="0.3">
      <c r="A2" s="2"/>
      <c r="B2" s="3"/>
      <c r="C2" s="4"/>
      <c r="D2" s="3"/>
      <c r="E2" s="3"/>
      <c r="F2" s="3"/>
      <c r="G2" s="3"/>
      <c r="I2" s="3"/>
      <c r="M2" s="6"/>
    </row>
    <row r="3" spans="1:13" s="5" customFormat="1" ht="20.25" x14ac:dyDescent="0.3">
      <c r="A3" s="2" t="s">
        <v>136</v>
      </c>
      <c r="B3" s="3"/>
      <c r="C3" s="4"/>
      <c r="D3" s="3"/>
      <c r="E3" s="3"/>
      <c r="F3" s="3"/>
      <c r="G3" s="3"/>
      <c r="I3" s="3"/>
      <c r="M3" s="6"/>
    </row>
    <row r="4" spans="1:13" s="5" customFormat="1" ht="20.25" x14ac:dyDescent="0.3">
      <c r="A4" s="2"/>
      <c r="B4" s="3"/>
      <c r="C4" s="4"/>
      <c r="D4" s="3"/>
      <c r="E4" s="3"/>
      <c r="F4" s="3"/>
      <c r="G4" s="3"/>
      <c r="I4" s="3"/>
      <c r="M4" s="6"/>
    </row>
    <row r="5" spans="1:13" s="5" customFormat="1" ht="20.25" x14ac:dyDescent="0.3">
      <c r="A5" s="2" t="s">
        <v>131</v>
      </c>
      <c r="B5" s="3"/>
      <c r="C5" s="4"/>
      <c r="D5" s="3"/>
      <c r="E5" s="3"/>
      <c r="F5" s="3"/>
      <c r="G5" s="3"/>
      <c r="I5" s="3"/>
      <c r="M5" s="6"/>
    </row>
    <row r="6" spans="1:13" s="5" customFormat="1" ht="20.25" x14ac:dyDescent="0.3">
      <c r="A6" s="2"/>
      <c r="B6" s="3"/>
      <c r="C6" s="4"/>
      <c r="D6" s="3"/>
      <c r="E6" s="3"/>
      <c r="F6" s="3"/>
      <c r="G6" s="3"/>
      <c r="I6" s="3"/>
      <c r="M6" s="6"/>
    </row>
    <row r="7" spans="1:13" s="5" customFormat="1" ht="21" thickBot="1" x14ac:dyDescent="0.35">
      <c r="A7" s="2" t="s">
        <v>132</v>
      </c>
      <c r="B7" s="3"/>
      <c r="C7" s="4"/>
      <c r="D7" s="3"/>
      <c r="E7" s="3"/>
      <c r="F7" s="3"/>
      <c r="G7" s="3"/>
      <c r="I7" s="3"/>
      <c r="M7" s="55" t="s">
        <v>133</v>
      </c>
    </row>
    <row r="8" spans="1:13" ht="27.75" customHeight="1" thickBot="1" x14ac:dyDescent="0.35">
      <c r="A8" s="56" t="s">
        <v>0</v>
      </c>
      <c r="B8" s="56" t="s">
        <v>1</v>
      </c>
      <c r="C8" s="62" t="s">
        <v>2</v>
      </c>
      <c r="D8" s="56" t="s">
        <v>3</v>
      </c>
      <c r="E8" s="56" t="s">
        <v>4</v>
      </c>
      <c r="F8" s="56" t="s">
        <v>5</v>
      </c>
      <c r="G8" s="56" t="s">
        <v>6</v>
      </c>
      <c r="H8" s="57" t="s">
        <v>7</v>
      </c>
      <c r="I8" s="58" t="s">
        <v>8</v>
      </c>
      <c r="J8" s="61" t="s">
        <v>138</v>
      </c>
      <c r="K8" s="59" t="s">
        <v>148</v>
      </c>
      <c r="L8" s="60" t="s">
        <v>140</v>
      </c>
      <c r="M8" s="63" t="s">
        <v>129</v>
      </c>
    </row>
    <row r="9" spans="1:13" ht="14.25" thickTop="1" x14ac:dyDescent="0.3">
      <c r="A9" s="35" t="s">
        <v>13</v>
      </c>
      <c r="B9" s="35" t="s">
        <v>14</v>
      </c>
      <c r="C9" s="36">
        <v>1</v>
      </c>
      <c r="D9" s="37" t="s">
        <v>15</v>
      </c>
      <c r="E9" s="35" t="s">
        <v>16</v>
      </c>
      <c r="F9" s="35" t="s">
        <v>17</v>
      </c>
      <c r="G9" s="37" t="s">
        <v>18</v>
      </c>
      <c r="H9" s="38">
        <v>664001281</v>
      </c>
      <c r="I9" s="39">
        <v>30000</v>
      </c>
      <c r="J9" s="41">
        <v>100</v>
      </c>
      <c r="K9" s="65">
        <f>'산출내역서(종합)'!O10</f>
        <v>0</v>
      </c>
      <c r="L9" s="42">
        <f>(I9-K9)/I9</f>
        <v>1</v>
      </c>
      <c r="M9" s="64">
        <f>J9*K9</f>
        <v>0</v>
      </c>
    </row>
    <row r="10" spans="1:13" x14ac:dyDescent="0.3">
      <c r="A10" s="14" t="s">
        <v>19</v>
      </c>
      <c r="B10" s="12" t="s">
        <v>20</v>
      </c>
      <c r="C10" s="13">
        <v>8</v>
      </c>
      <c r="D10" s="14" t="s">
        <v>21</v>
      </c>
      <c r="E10" s="12" t="s">
        <v>22</v>
      </c>
      <c r="F10" s="12" t="s">
        <v>22</v>
      </c>
      <c r="G10" s="14" t="s">
        <v>18</v>
      </c>
      <c r="H10" s="18" t="s">
        <v>23</v>
      </c>
      <c r="I10" s="16"/>
      <c r="J10" s="23">
        <v>745</v>
      </c>
      <c r="K10" s="27">
        <f>'산출내역서(종합)'!O11</f>
        <v>0</v>
      </c>
      <c r="L10" s="25" t="s">
        <v>141</v>
      </c>
      <c r="M10" s="22">
        <f t="shared" ref="M10:M52" si="0">J10*K10</f>
        <v>0</v>
      </c>
    </row>
    <row r="11" spans="1:13" x14ac:dyDescent="0.3">
      <c r="A11" s="14" t="s">
        <v>24</v>
      </c>
      <c r="B11" s="12" t="s">
        <v>25</v>
      </c>
      <c r="C11" s="13">
        <v>1</v>
      </c>
      <c r="D11" s="14" t="s">
        <v>26</v>
      </c>
      <c r="E11" s="12" t="s">
        <v>126</v>
      </c>
      <c r="F11" s="12" t="s">
        <v>27</v>
      </c>
      <c r="G11" s="14" t="s">
        <v>28</v>
      </c>
      <c r="H11" s="15">
        <v>662900010</v>
      </c>
      <c r="I11" s="16">
        <v>264000</v>
      </c>
      <c r="J11" s="23">
        <v>0</v>
      </c>
      <c r="K11" s="27">
        <f>'산출내역서(종합)'!O12</f>
        <v>0</v>
      </c>
      <c r="L11" s="25">
        <f>(I11-K11)/I11</f>
        <v>1</v>
      </c>
      <c r="M11" s="22">
        <f t="shared" si="0"/>
        <v>0</v>
      </c>
    </row>
    <row r="12" spans="1:13" x14ac:dyDescent="0.3">
      <c r="A12" s="14" t="s">
        <v>29</v>
      </c>
      <c r="B12" s="12" t="s">
        <v>30</v>
      </c>
      <c r="C12" s="13">
        <v>1</v>
      </c>
      <c r="D12" s="14" t="s">
        <v>21</v>
      </c>
      <c r="E12" s="12" t="s">
        <v>127</v>
      </c>
      <c r="F12" s="12" t="s">
        <v>17</v>
      </c>
      <c r="G12" s="14" t="s">
        <v>28</v>
      </c>
      <c r="H12" s="15">
        <v>656900020</v>
      </c>
      <c r="I12" s="12">
        <v>30600</v>
      </c>
      <c r="J12" s="23">
        <v>765</v>
      </c>
      <c r="K12" s="27">
        <f>'산출내역서(종합)'!O13</f>
        <v>0</v>
      </c>
      <c r="L12" s="25">
        <f>(I12-K12)/I12</f>
        <v>1</v>
      </c>
      <c r="M12" s="22">
        <f t="shared" si="0"/>
        <v>0</v>
      </c>
    </row>
    <row r="13" spans="1:13" x14ac:dyDescent="0.3">
      <c r="A13" s="14" t="s">
        <v>31</v>
      </c>
      <c r="B13" s="12" t="s">
        <v>32</v>
      </c>
      <c r="C13" s="13">
        <v>1</v>
      </c>
      <c r="D13" s="14" t="s">
        <v>21</v>
      </c>
      <c r="E13" s="12" t="s">
        <v>33</v>
      </c>
      <c r="F13" s="12" t="s">
        <v>17</v>
      </c>
      <c r="G13" s="14" t="s">
        <v>34</v>
      </c>
      <c r="H13" s="15">
        <v>698700200</v>
      </c>
      <c r="I13" s="12">
        <v>30517</v>
      </c>
      <c r="J13" s="23">
        <v>10</v>
      </c>
      <c r="K13" s="27">
        <f>'산출내역서(종합)'!O14</f>
        <v>0</v>
      </c>
      <c r="L13" s="25">
        <f>(I13-K13)/I13</f>
        <v>1</v>
      </c>
      <c r="M13" s="22">
        <f t="shared" si="0"/>
        <v>0</v>
      </c>
    </row>
    <row r="14" spans="1:13" x14ac:dyDescent="0.3">
      <c r="A14" s="14" t="s">
        <v>35</v>
      </c>
      <c r="B14" s="12" t="s">
        <v>36</v>
      </c>
      <c r="C14" s="13">
        <v>1</v>
      </c>
      <c r="D14" s="14" t="s">
        <v>37</v>
      </c>
      <c r="E14" s="12" t="s">
        <v>97</v>
      </c>
      <c r="F14" s="12" t="s">
        <v>17</v>
      </c>
      <c r="G14" s="14" t="s">
        <v>28</v>
      </c>
      <c r="H14" s="15">
        <v>656900051</v>
      </c>
      <c r="I14" s="16">
        <v>232720</v>
      </c>
      <c r="J14" s="23">
        <v>0</v>
      </c>
      <c r="K14" s="27">
        <f>'산출내역서(종합)'!O15</f>
        <v>0</v>
      </c>
      <c r="L14" s="25">
        <f>(I14-K14)/I14</f>
        <v>1</v>
      </c>
      <c r="M14" s="22">
        <f t="shared" si="0"/>
        <v>0</v>
      </c>
    </row>
    <row r="15" spans="1:13" x14ac:dyDescent="0.3">
      <c r="A15" s="14" t="s">
        <v>38</v>
      </c>
      <c r="B15" s="12" t="s">
        <v>39</v>
      </c>
      <c r="C15" s="13">
        <v>10</v>
      </c>
      <c r="D15" s="14" t="s">
        <v>21</v>
      </c>
      <c r="E15" s="12" t="s">
        <v>33</v>
      </c>
      <c r="F15" s="12" t="s">
        <v>33</v>
      </c>
      <c r="G15" s="14" t="s">
        <v>18</v>
      </c>
      <c r="H15" s="15">
        <v>698700150</v>
      </c>
      <c r="I15" s="16"/>
      <c r="J15" s="23">
        <v>0</v>
      </c>
      <c r="K15" s="27">
        <f>'산출내역서(종합)'!O16</f>
        <v>0</v>
      </c>
      <c r="L15" s="25" t="s">
        <v>141</v>
      </c>
      <c r="M15" s="22">
        <f t="shared" si="0"/>
        <v>0</v>
      </c>
    </row>
    <row r="16" spans="1:13" x14ac:dyDescent="0.3">
      <c r="A16" s="14" t="s">
        <v>40</v>
      </c>
      <c r="B16" s="12" t="s">
        <v>41</v>
      </c>
      <c r="C16" s="13">
        <v>5</v>
      </c>
      <c r="D16" s="14" t="s">
        <v>21</v>
      </c>
      <c r="E16" s="12" t="s">
        <v>33</v>
      </c>
      <c r="F16" s="12" t="s">
        <v>33</v>
      </c>
      <c r="G16" s="14" t="s">
        <v>18</v>
      </c>
      <c r="H16" s="15">
        <v>698700290</v>
      </c>
      <c r="I16" s="16"/>
      <c r="J16" s="23">
        <v>0</v>
      </c>
      <c r="K16" s="27">
        <f>'산출내역서(종합)'!O17</f>
        <v>0</v>
      </c>
      <c r="L16" s="25" t="s">
        <v>141</v>
      </c>
      <c r="M16" s="22">
        <f t="shared" si="0"/>
        <v>0</v>
      </c>
    </row>
    <row r="17" spans="1:13" x14ac:dyDescent="0.3">
      <c r="A17" s="14" t="s">
        <v>43</v>
      </c>
      <c r="B17" s="12" t="s">
        <v>44</v>
      </c>
      <c r="C17" s="13">
        <v>1</v>
      </c>
      <c r="D17" s="14" t="s">
        <v>37</v>
      </c>
      <c r="E17" s="12" t="s">
        <v>45</v>
      </c>
      <c r="F17" s="12" t="s">
        <v>45</v>
      </c>
      <c r="G17" s="14" t="s">
        <v>34</v>
      </c>
      <c r="H17" s="18" t="s">
        <v>46</v>
      </c>
      <c r="I17" s="16">
        <v>63000</v>
      </c>
      <c r="J17" s="23">
        <v>475</v>
      </c>
      <c r="K17" s="27">
        <f>'산출내역서(종합)'!O18</f>
        <v>0</v>
      </c>
      <c r="L17" s="25">
        <f>(I17-K17)/I17</f>
        <v>1</v>
      </c>
      <c r="M17" s="22">
        <f t="shared" si="0"/>
        <v>0</v>
      </c>
    </row>
    <row r="18" spans="1:13" x14ac:dyDescent="0.3">
      <c r="A18" s="14" t="s">
        <v>47</v>
      </c>
      <c r="B18" s="12" t="s">
        <v>48</v>
      </c>
      <c r="C18" s="13">
        <v>1</v>
      </c>
      <c r="D18" s="14" t="s">
        <v>37</v>
      </c>
      <c r="E18" s="12" t="s">
        <v>97</v>
      </c>
      <c r="F18" s="12" t="s">
        <v>17</v>
      </c>
      <c r="G18" s="14" t="s">
        <v>28</v>
      </c>
      <c r="H18" s="15">
        <v>656900471</v>
      </c>
      <c r="I18" s="12">
        <v>199000</v>
      </c>
      <c r="J18" s="23">
        <v>100</v>
      </c>
      <c r="K18" s="27">
        <f>'산출내역서(종합)'!O19</f>
        <v>0</v>
      </c>
      <c r="L18" s="25">
        <f>(I18-K18)/I18</f>
        <v>1</v>
      </c>
      <c r="M18" s="22">
        <f t="shared" si="0"/>
        <v>0</v>
      </c>
    </row>
    <row r="19" spans="1:13" x14ac:dyDescent="0.3">
      <c r="A19" s="14" t="s">
        <v>49</v>
      </c>
      <c r="B19" s="12" t="s">
        <v>50</v>
      </c>
      <c r="C19" s="13">
        <v>1</v>
      </c>
      <c r="D19" s="14" t="s">
        <v>26</v>
      </c>
      <c r="E19" s="12" t="s">
        <v>16</v>
      </c>
      <c r="F19" s="12" t="s">
        <v>17</v>
      </c>
      <c r="G19" s="14" t="s">
        <v>28</v>
      </c>
      <c r="H19" s="15">
        <v>656904862</v>
      </c>
      <c r="I19" s="12">
        <v>186891</v>
      </c>
      <c r="J19" s="23">
        <v>200</v>
      </c>
      <c r="K19" s="27">
        <f>'산출내역서(종합)'!O20</f>
        <v>0</v>
      </c>
      <c r="L19" s="25">
        <f>(I19-K19)/I19</f>
        <v>1</v>
      </c>
      <c r="M19" s="22">
        <f t="shared" si="0"/>
        <v>0</v>
      </c>
    </row>
    <row r="20" spans="1:13" x14ac:dyDescent="0.3">
      <c r="A20" s="14" t="s">
        <v>51</v>
      </c>
      <c r="B20" s="12" t="s">
        <v>52</v>
      </c>
      <c r="C20" s="13">
        <v>10</v>
      </c>
      <c r="D20" s="14" t="s">
        <v>53</v>
      </c>
      <c r="E20" s="12" t="s">
        <v>54</v>
      </c>
      <c r="F20" s="12" t="s">
        <v>54</v>
      </c>
      <c r="G20" s="14" t="s">
        <v>42</v>
      </c>
      <c r="H20" s="15">
        <v>629600150</v>
      </c>
      <c r="I20" s="16"/>
      <c r="J20" s="23">
        <v>0</v>
      </c>
      <c r="K20" s="27">
        <f>'산출내역서(종합)'!O21</f>
        <v>0</v>
      </c>
      <c r="L20" s="25" t="s">
        <v>141</v>
      </c>
      <c r="M20" s="22">
        <f t="shared" si="0"/>
        <v>0</v>
      </c>
    </row>
    <row r="21" spans="1:13" x14ac:dyDescent="0.3">
      <c r="A21" s="19" t="s">
        <v>55</v>
      </c>
      <c r="B21" s="14" t="s">
        <v>56</v>
      </c>
      <c r="C21" s="13">
        <v>10</v>
      </c>
      <c r="D21" s="14" t="s">
        <v>53</v>
      </c>
      <c r="E21" s="14" t="s">
        <v>57</v>
      </c>
      <c r="F21" s="14" t="s">
        <v>57</v>
      </c>
      <c r="G21" s="14" t="s">
        <v>42</v>
      </c>
      <c r="H21" s="20">
        <v>682400050</v>
      </c>
      <c r="I21" s="14"/>
      <c r="J21" s="23">
        <v>5</v>
      </c>
      <c r="K21" s="27">
        <f>'산출내역서(종합)'!O22</f>
        <v>0</v>
      </c>
      <c r="L21" s="25" t="s">
        <v>141</v>
      </c>
      <c r="M21" s="22">
        <f t="shared" si="0"/>
        <v>0</v>
      </c>
    </row>
    <row r="22" spans="1:13" x14ac:dyDescent="0.3">
      <c r="A22" s="12" t="s">
        <v>58</v>
      </c>
      <c r="B22" s="12" t="s">
        <v>59</v>
      </c>
      <c r="C22" s="13">
        <v>6</v>
      </c>
      <c r="D22" s="14" t="s">
        <v>21</v>
      </c>
      <c r="E22" s="12" t="s">
        <v>60</v>
      </c>
      <c r="F22" s="12" t="s">
        <v>60</v>
      </c>
      <c r="G22" s="14" t="s">
        <v>42</v>
      </c>
      <c r="H22" s="15">
        <v>684100140</v>
      </c>
      <c r="I22" s="16">
        <v>660000</v>
      </c>
      <c r="J22" s="23">
        <v>0</v>
      </c>
      <c r="K22" s="27">
        <f>'산출내역서(종합)'!O23</f>
        <v>0</v>
      </c>
      <c r="L22" s="25">
        <f>(I22-K22)/I22</f>
        <v>1</v>
      </c>
      <c r="M22" s="22">
        <f t="shared" si="0"/>
        <v>0</v>
      </c>
    </row>
    <row r="23" spans="1:13" x14ac:dyDescent="0.3">
      <c r="A23" s="14" t="s">
        <v>61</v>
      </c>
      <c r="B23" s="12" t="s">
        <v>62</v>
      </c>
      <c r="C23" s="13">
        <v>5</v>
      </c>
      <c r="D23" s="14" t="s">
        <v>21</v>
      </c>
      <c r="E23" s="12" t="s">
        <v>33</v>
      </c>
      <c r="F23" s="12" t="s">
        <v>33</v>
      </c>
      <c r="G23" s="14" t="s">
        <v>18</v>
      </c>
      <c r="H23" s="15">
        <v>698700370</v>
      </c>
      <c r="I23" s="16"/>
      <c r="J23" s="23">
        <v>1075</v>
      </c>
      <c r="K23" s="27">
        <f>'산출내역서(종합)'!O24</f>
        <v>0</v>
      </c>
      <c r="L23" s="25" t="s">
        <v>141</v>
      </c>
      <c r="M23" s="22">
        <f t="shared" si="0"/>
        <v>0</v>
      </c>
    </row>
    <row r="24" spans="1:13" x14ac:dyDescent="0.3">
      <c r="A24" s="14" t="s">
        <v>63</v>
      </c>
      <c r="B24" s="12" t="s">
        <v>64</v>
      </c>
      <c r="C24" s="13">
        <v>3.3</v>
      </c>
      <c r="D24" s="14" t="s">
        <v>21</v>
      </c>
      <c r="E24" s="12" t="s">
        <v>128</v>
      </c>
      <c r="F24" s="12" t="s">
        <v>17</v>
      </c>
      <c r="G24" s="14" t="s">
        <v>28</v>
      </c>
      <c r="H24" s="15">
        <v>656900502</v>
      </c>
      <c r="I24" s="12">
        <v>923407</v>
      </c>
      <c r="J24" s="23">
        <v>0</v>
      </c>
      <c r="K24" s="27">
        <f>'산출내역서(종합)'!O25</f>
        <v>0</v>
      </c>
      <c r="L24" s="25">
        <f>(I24-K24)/I24</f>
        <v>1</v>
      </c>
      <c r="M24" s="22">
        <f t="shared" si="0"/>
        <v>0</v>
      </c>
    </row>
    <row r="25" spans="1:13" x14ac:dyDescent="0.3">
      <c r="A25" s="14"/>
      <c r="B25" s="12" t="s">
        <v>65</v>
      </c>
      <c r="C25" s="13">
        <v>500</v>
      </c>
      <c r="D25" s="14" t="s">
        <v>66</v>
      </c>
      <c r="E25" s="12" t="s">
        <v>127</v>
      </c>
      <c r="F25" s="12" t="s">
        <v>17</v>
      </c>
      <c r="G25" s="14" t="s">
        <v>28</v>
      </c>
      <c r="H25" s="15">
        <v>656900510</v>
      </c>
      <c r="I25" s="16"/>
      <c r="J25" s="23">
        <v>45</v>
      </c>
      <c r="K25" s="27">
        <f>'산출내역서(종합)'!O26</f>
        <v>0</v>
      </c>
      <c r="L25" s="25" t="s">
        <v>141</v>
      </c>
      <c r="M25" s="22">
        <f t="shared" si="0"/>
        <v>0</v>
      </c>
    </row>
    <row r="26" spans="1:13" x14ac:dyDescent="0.3">
      <c r="A26" s="14"/>
      <c r="B26" s="12" t="s">
        <v>65</v>
      </c>
      <c r="C26" s="13">
        <v>300</v>
      </c>
      <c r="D26" s="14" t="s">
        <v>66</v>
      </c>
      <c r="E26" s="12" t="s">
        <v>127</v>
      </c>
      <c r="F26" s="12" t="s">
        <v>17</v>
      </c>
      <c r="G26" s="14" t="s">
        <v>28</v>
      </c>
      <c r="H26" s="15">
        <v>656900510</v>
      </c>
      <c r="I26" s="16"/>
      <c r="J26" s="23">
        <v>0</v>
      </c>
      <c r="K26" s="27">
        <f>'산출내역서(종합)'!O27</f>
        <v>0</v>
      </c>
      <c r="L26" s="25" t="s">
        <v>141</v>
      </c>
      <c r="M26" s="22">
        <f t="shared" si="0"/>
        <v>0</v>
      </c>
    </row>
    <row r="27" spans="1:13" x14ac:dyDescent="0.3">
      <c r="A27" s="14" t="s">
        <v>67</v>
      </c>
      <c r="B27" s="12" t="s">
        <v>65</v>
      </c>
      <c r="C27" s="13">
        <v>1000</v>
      </c>
      <c r="D27" s="14" t="s">
        <v>68</v>
      </c>
      <c r="E27" s="12" t="s">
        <v>127</v>
      </c>
      <c r="F27" s="12" t="s">
        <v>69</v>
      </c>
      <c r="G27" s="14" t="s">
        <v>28</v>
      </c>
      <c r="H27" s="15">
        <v>656900510</v>
      </c>
      <c r="I27" s="16"/>
      <c r="J27" s="23">
        <v>220</v>
      </c>
      <c r="K27" s="27">
        <f>'산출내역서(종합)'!O28</f>
        <v>0</v>
      </c>
      <c r="L27" s="25" t="s">
        <v>141</v>
      </c>
      <c r="M27" s="22">
        <f t="shared" si="0"/>
        <v>0</v>
      </c>
    </row>
    <row r="28" spans="1:13" x14ac:dyDescent="0.3">
      <c r="A28" s="14"/>
      <c r="B28" s="12" t="s">
        <v>65</v>
      </c>
      <c r="C28" s="13">
        <v>200</v>
      </c>
      <c r="D28" s="14" t="s">
        <v>66</v>
      </c>
      <c r="E28" s="12" t="s">
        <v>127</v>
      </c>
      <c r="F28" s="12" t="s">
        <v>17</v>
      </c>
      <c r="G28" s="14" t="s">
        <v>28</v>
      </c>
      <c r="H28" s="15">
        <v>656900510</v>
      </c>
      <c r="I28" s="16"/>
      <c r="J28" s="23">
        <v>0</v>
      </c>
      <c r="K28" s="27">
        <f>'산출내역서(종합)'!O29</f>
        <v>0</v>
      </c>
      <c r="L28" s="25" t="s">
        <v>141</v>
      </c>
      <c r="M28" s="22">
        <f t="shared" si="0"/>
        <v>0</v>
      </c>
    </row>
    <row r="29" spans="1:13" x14ac:dyDescent="0.3">
      <c r="A29" s="14" t="s">
        <v>70</v>
      </c>
      <c r="B29" s="12" t="s">
        <v>71</v>
      </c>
      <c r="C29" s="13">
        <v>1</v>
      </c>
      <c r="D29" s="14" t="s">
        <v>21</v>
      </c>
      <c r="E29" s="12" t="s">
        <v>72</v>
      </c>
      <c r="F29" s="12" t="s">
        <v>72</v>
      </c>
      <c r="G29" s="14" t="s">
        <v>28</v>
      </c>
      <c r="H29" s="15">
        <v>685100120</v>
      </c>
      <c r="I29" s="16">
        <v>10500</v>
      </c>
      <c r="J29" s="23">
        <v>495</v>
      </c>
      <c r="K29" s="27">
        <f>'산출내역서(종합)'!O30</f>
        <v>0</v>
      </c>
      <c r="L29" s="25">
        <f t="shared" ref="L29:L38" si="1">(I29-K29)/I29</f>
        <v>1</v>
      </c>
      <c r="M29" s="22">
        <f t="shared" si="0"/>
        <v>0</v>
      </c>
    </row>
    <row r="30" spans="1:13" x14ac:dyDescent="0.3">
      <c r="A30" s="14" t="s">
        <v>73</v>
      </c>
      <c r="B30" s="12" t="s">
        <v>74</v>
      </c>
      <c r="C30" s="13">
        <v>1</v>
      </c>
      <c r="D30" s="14" t="s">
        <v>75</v>
      </c>
      <c r="E30" s="12" t="s">
        <v>72</v>
      </c>
      <c r="F30" s="12" t="s">
        <v>72</v>
      </c>
      <c r="G30" s="14" t="s">
        <v>28</v>
      </c>
      <c r="H30" s="15">
        <v>685100200</v>
      </c>
      <c r="I30" s="16">
        <v>368340</v>
      </c>
      <c r="J30" s="23">
        <v>40</v>
      </c>
      <c r="K30" s="27">
        <f>'산출내역서(종합)'!O31</f>
        <v>0</v>
      </c>
      <c r="L30" s="25">
        <f t="shared" si="1"/>
        <v>1</v>
      </c>
      <c r="M30" s="22">
        <f t="shared" si="0"/>
        <v>0</v>
      </c>
    </row>
    <row r="31" spans="1:13" x14ac:dyDescent="0.3">
      <c r="A31" s="14" t="s">
        <v>76</v>
      </c>
      <c r="B31" s="12" t="s">
        <v>77</v>
      </c>
      <c r="C31" s="13">
        <v>1</v>
      </c>
      <c r="D31" s="14" t="s">
        <v>75</v>
      </c>
      <c r="E31" s="12" t="s">
        <v>72</v>
      </c>
      <c r="F31" s="12" t="s">
        <v>72</v>
      </c>
      <c r="G31" s="14" t="s">
        <v>28</v>
      </c>
      <c r="H31" s="15">
        <v>685100250</v>
      </c>
      <c r="I31" s="16">
        <v>442008</v>
      </c>
      <c r="J31" s="23">
        <v>0</v>
      </c>
      <c r="K31" s="27">
        <f>'산출내역서(종합)'!O32</f>
        <v>0</v>
      </c>
      <c r="L31" s="25">
        <f t="shared" si="1"/>
        <v>1</v>
      </c>
      <c r="M31" s="22">
        <f t="shared" si="0"/>
        <v>0</v>
      </c>
    </row>
    <row r="32" spans="1:13" x14ac:dyDescent="0.3">
      <c r="A32" s="14" t="s">
        <v>78</v>
      </c>
      <c r="B32" s="12" t="s">
        <v>79</v>
      </c>
      <c r="C32" s="13">
        <v>1</v>
      </c>
      <c r="D32" s="14" t="s">
        <v>75</v>
      </c>
      <c r="E32" s="12" t="s">
        <v>72</v>
      </c>
      <c r="F32" s="12" t="s">
        <v>72</v>
      </c>
      <c r="G32" s="14" t="s">
        <v>28</v>
      </c>
      <c r="H32" s="15">
        <v>685100260</v>
      </c>
      <c r="I32" s="16">
        <v>478842</v>
      </c>
      <c r="J32" s="23">
        <v>75</v>
      </c>
      <c r="K32" s="27">
        <f>'산출내역서(종합)'!O33</f>
        <v>0</v>
      </c>
      <c r="L32" s="25">
        <f t="shared" si="1"/>
        <v>1</v>
      </c>
      <c r="M32" s="22">
        <f t="shared" si="0"/>
        <v>0</v>
      </c>
    </row>
    <row r="33" spans="1:13" x14ac:dyDescent="0.3">
      <c r="A33" s="14" t="s">
        <v>80</v>
      </c>
      <c r="B33" s="12" t="s">
        <v>81</v>
      </c>
      <c r="C33" s="13">
        <v>1</v>
      </c>
      <c r="D33" s="14" t="s">
        <v>75</v>
      </c>
      <c r="E33" s="12" t="s">
        <v>72</v>
      </c>
      <c r="F33" s="12" t="s">
        <v>72</v>
      </c>
      <c r="G33" s="14" t="s">
        <v>28</v>
      </c>
      <c r="H33" s="15">
        <v>685100220</v>
      </c>
      <c r="I33" s="16">
        <v>552510</v>
      </c>
      <c r="J33" s="23">
        <v>65</v>
      </c>
      <c r="K33" s="27">
        <f>'산출내역서(종합)'!O34</f>
        <v>0</v>
      </c>
      <c r="L33" s="25">
        <f t="shared" si="1"/>
        <v>1</v>
      </c>
      <c r="M33" s="22">
        <f t="shared" si="0"/>
        <v>0</v>
      </c>
    </row>
    <row r="34" spans="1:13" x14ac:dyDescent="0.3">
      <c r="A34" s="14" t="s">
        <v>82</v>
      </c>
      <c r="B34" s="12" t="s">
        <v>83</v>
      </c>
      <c r="C34" s="13">
        <v>1</v>
      </c>
      <c r="D34" s="14" t="s">
        <v>75</v>
      </c>
      <c r="E34" s="12" t="s">
        <v>72</v>
      </c>
      <c r="F34" s="12" t="s">
        <v>72</v>
      </c>
      <c r="G34" s="14" t="s">
        <v>28</v>
      </c>
      <c r="H34" s="15">
        <v>658100230</v>
      </c>
      <c r="I34" s="16">
        <v>694981</v>
      </c>
      <c r="J34" s="23">
        <v>0</v>
      </c>
      <c r="K34" s="27">
        <f>'산출내역서(종합)'!O35</f>
        <v>0</v>
      </c>
      <c r="L34" s="25">
        <f t="shared" si="1"/>
        <v>1</v>
      </c>
      <c r="M34" s="22">
        <f t="shared" si="0"/>
        <v>0</v>
      </c>
    </row>
    <row r="35" spans="1:13" x14ac:dyDescent="0.3">
      <c r="A35" s="14" t="s">
        <v>84</v>
      </c>
      <c r="B35" s="12" t="s">
        <v>85</v>
      </c>
      <c r="C35" s="13">
        <v>1</v>
      </c>
      <c r="D35" s="14" t="s">
        <v>75</v>
      </c>
      <c r="E35" s="12" t="s">
        <v>72</v>
      </c>
      <c r="F35" s="12" t="s">
        <v>72</v>
      </c>
      <c r="G35" s="14" t="s">
        <v>28</v>
      </c>
      <c r="H35" s="15">
        <v>685100240</v>
      </c>
      <c r="I35" s="16">
        <v>736680</v>
      </c>
      <c r="J35" s="23">
        <v>0</v>
      </c>
      <c r="K35" s="27">
        <f>'산출내역서(종합)'!O36</f>
        <v>0</v>
      </c>
      <c r="L35" s="25">
        <f t="shared" si="1"/>
        <v>1</v>
      </c>
      <c r="M35" s="22">
        <f t="shared" si="0"/>
        <v>0</v>
      </c>
    </row>
    <row r="36" spans="1:13" x14ac:dyDescent="0.3">
      <c r="A36" s="14" t="s">
        <v>86</v>
      </c>
      <c r="B36" s="12" t="s">
        <v>87</v>
      </c>
      <c r="C36" s="13">
        <v>1</v>
      </c>
      <c r="D36" s="14" t="s">
        <v>75</v>
      </c>
      <c r="E36" s="12" t="s">
        <v>72</v>
      </c>
      <c r="F36" s="12" t="s">
        <v>72</v>
      </c>
      <c r="G36" s="14" t="s">
        <v>28</v>
      </c>
      <c r="H36" s="15">
        <v>685100130</v>
      </c>
      <c r="I36" s="16">
        <v>110502</v>
      </c>
      <c r="J36" s="23">
        <v>20</v>
      </c>
      <c r="K36" s="27">
        <f>'산출내역서(종합)'!O37</f>
        <v>0</v>
      </c>
      <c r="L36" s="25">
        <f t="shared" si="1"/>
        <v>1</v>
      </c>
      <c r="M36" s="22">
        <f t="shared" si="0"/>
        <v>0</v>
      </c>
    </row>
    <row r="37" spans="1:13" x14ac:dyDescent="0.3">
      <c r="A37" s="14" t="s">
        <v>88</v>
      </c>
      <c r="B37" s="12" t="s">
        <v>89</v>
      </c>
      <c r="C37" s="13">
        <v>1</v>
      </c>
      <c r="D37" s="14" t="s">
        <v>75</v>
      </c>
      <c r="E37" s="12" t="s">
        <v>72</v>
      </c>
      <c r="F37" s="12" t="s">
        <v>72</v>
      </c>
      <c r="G37" s="14" t="s">
        <v>28</v>
      </c>
      <c r="H37" s="15">
        <v>685100160</v>
      </c>
      <c r="I37" s="16">
        <v>184170</v>
      </c>
      <c r="J37" s="23">
        <v>0</v>
      </c>
      <c r="K37" s="27">
        <f>'산출내역서(종합)'!O38</f>
        <v>0</v>
      </c>
      <c r="L37" s="25">
        <f t="shared" si="1"/>
        <v>1</v>
      </c>
      <c r="M37" s="22">
        <f t="shared" si="0"/>
        <v>0</v>
      </c>
    </row>
    <row r="38" spans="1:13" x14ac:dyDescent="0.3">
      <c r="A38" s="14" t="s">
        <v>90</v>
      </c>
      <c r="B38" s="12" t="s">
        <v>91</v>
      </c>
      <c r="C38" s="13">
        <v>1</v>
      </c>
      <c r="D38" s="14" t="s">
        <v>75</v>
      </c>
      <c r="E38" s="12" t="s">
        <v>72</v>
      </c>
      <c r="F38" s="12" t="s">
        <v>72</v>
      </c>
      <c r="G38" s="14" t="s">
        <v>28</v>
      </c>
      <c r="H38" s="15">
        <v>685100180</v>
      </c>
      <c r="I38" s="16">
        <v>294672</v>
      </c>
      <c r="J38" s="23">
        <v>20</v>
      </c>
      <c r="K38" s="27">
        <f>'산출내역서(종합)'!O39</f>
        <v>0</v>
      </c>
      <c r="L38" s="25">
        <f t="shared" si="1"/>
        <v>1</v>
      </c>
      <c r="M38" s="22">
        <f t="shared" si="0"/>
        <v>0</v>
      </c>
    </row>
    <row r="39" spans="1:13" x14ac:dyDescent="0.3">
      <c r="A39" s="14" t="s">
        <v>93</v>
      </c>
      <c r="B39" s="12" t="s">
        <v>94</v>
      </c>
      <c r="C39" s="13">
        <v>1000</v>
      </c>
      <c r="D39" s="14" t="s">
        <v>21</v>
      </c>
      <c r="E39" s="12" t="s">
        <v>128</v>
      </c>
      <c r="F39" s="12" t="s">
        <v>17</v>
      </c>
      <c r="G39" s="14" t="s">
        <v>28</v>
      </c>
      <c r="H39" s="15">
        <v>656903110</v>
      </c>
      <c r="I39" s="16"/>
      <c r="J39" s="23">
        <v>0</v>
      </c>
      <c r="K39" s="27">
        <f>'산출내역서(종합)'!O40</f>
        <v>0</v>
      </c>
      <c r="L39" s="25" t="s">
        <v>141</v>
      </c>
      <c r="M39" s="22">
        <f t="shared" si="0"/>
        <v>0</v>
      </c>
    </row>
    <row r="40" spans="1:13" x14ac:dyDescent="0.3">
      <c r="A40" s="14" t="s">
        <v>95</v>
      </c>
      <c r="B40" s="12" t="s">
        <v>96</v>
      </c>
      <c r="C40" s="13">
        <v>500</v>
      </c>
      <c r="D40" s="14" t="s">
        <v>21</v>
      </c>
      <c r="E40" s="12" t="s">
        <v>128</v>
      </c>
      <c r="F40" s="12" t="s">
        <v>17</v>
      </c>
      <c r="G40" s="14" t="s">
        <v>28</v>
      </c>
      <c r="H40" s="15">
        <v>656903110</v>
      </c>
      <c r="I40" s="16"/>
      <c r="J40" s="23">
        <v>0</v>
      </c>
      <c r="K40" s="27">
        <f>'산출내역서(종합)'!O41</f>
        <v>0</v>
      </c>
      <c r="L40" s="25" t="s">
        <v>141</v>
      </c>
      <c r="M40" s="22">
        <f t="shared" si="0"/>
        <v>0</v>
      </c>
    </row>
    <row r="41" spans="1:13" x14ac:dyDescent="0.3">
      <c r="A41" s="14" t="s">
        <v>98</v>
      </c>
      <c r="B41" s="12" t="s">
        <v>99</v>
      </c>
      <c r="C41" s="13">
        <v>1</v>
      </c>
      <c r="D41" s="14" t="s">
        <v>37</v>
      </c>
      <c r="E41" s="12" t="s">
        <v>127</v>
      </c>
      <c r="F41" s="12" t="s">
        <v>17</v>
      </c>
      <c r="G41" s="14" t="s">
        <v>28</v>
      </c>
      <c r="H41" s="15">
        <v>656900761</v>
      </c>
      <c r="I41" s="16">
        <v>20700</v>
      </c>
      <c r="J41" s="23">
        <v>0</v>
      </c>
      <c r="K41" s="27">
        <f>'산출내역서(종합)'!O42</f>
        <v>0</v>
      </c>
      <c r="L41" s="25">
        <f t="shared" ref="L41:L52" si="2">(I41-K41)/I41</f>
        <v>1</v>
      </c>
      <c r="M41" s="22">
        <f t="shared" si="0"/>
        <v>0</v>
      </c>
    </row>
    <row r="42" spans="1:13" x14ac:dyDescent="0.3">
      <c r="A42" s="14" t="s">
        <v>100</v>
      </c>
      <c r="B42" s="12" t="s">
        <v>101</v>
      </c>
      <c r="C42" s="13">
        <v>1</v>
      </c>
      <c r="D42" s="14" t="s">
        <v>37</v>
      </c>
      <c r="E42" s="12" t="s">
        <v>127</v>
      </c>
      <c r="F42" s="12" t="s">
        <v>17</v>
      </c>
      <c r="G42" s="14" t="s">
        <v>28</v>
      </c>
      <c r="H42" s="15">
        <v>656900771</v>
      </c>
      <c r="I42" s="16">
        <v>15334</v>
      </c>
      <c r="J42" s="23">
        <v>300</v>
      </c>
      <c r="K42" s="27">
        <f>'산출내역서(종합)'!O43</f>
        <v>0</v>
      </c>
      <c r="L42" s="25">
        <f t="shared" si="2"/>
        <v>1</v>
      </c>
      <c r="M42" s="22">
        <f t="shared" si="0"/>
        <v>0</v>
      </c>
    </row>
    <row r="43" spans="1:13" x14ac:dyDescent="0.3">
      <c r="A43" s="14" t="s">
        <v>102</v>
      </c>
      <c r="B43" s="12" t="s">
        <v>103</v>
      </c>
      <c r="C43" s="13">
        <v>1</v>
      </c>
      <c r="D43" s="14" t="s">
        <v>37</v>
      </c>
      <c r="E43" s="12" t="s">
        <v>128</v>
      </c>
      <c r="F43" s="12" t="s">
        <v>17</v>
      </c>
      <c r="G43" s="14" t="s">
        <v>34</v>
      </c>
      <c r="H43" s="15">
        <v>656900783</v>
      </c>
      <c r="I43" s="16">
        <v>20700</v>
      </c>
      <c r="J43" s="23">
        <v>25</v>
      </c>
      <c r="K43" s="27">
        <f>'산출내역서(종합)'!O44</f>
        <v>0</v>
      </c>
      <c r="L43" s="25">
        <f t="shared" si="2"/>
        <v>1</v>
      </c>
      <c r="M43" s="22">
        <f t="shared" si="0"/>
        <v>0</v>
      </c>
    </row>
    <row r="44" spans="1:13" x14ac:dyDescent="0.3">
      <c r="A44" s="14" t="s">
        <v>104</v>
      </c>
      <c r="B44" s="12" t="s">
        <v>105</v>
      </c>
      <c r="C44" s="13">
        <v>1</v>
      </c>
      <c r="D44" s="14" t="s">
        <v>106</v>
      </c>
      <c r="E44" s="12" t="s">
        <v>128</v>
      </c>
      <c r="F44" s="12" t="s">
        <v>17</v>
      </c>
      <c r="G44" s="14" t="s">
        <v>28</v>
      </c>
      <c r="H44" s="15">
        <v>656900813</v>
      </c>
      <c r="I44" s="16">
        <v>191084</v>
      </c>
      <c r="J44" s="23">
        <v>160</v>
      </c>
      <c r="K44" s="27">
        <f>'산출내역서(종합)'!O45</f>
        <v>0</v>
      </c>
      <c r="L44" s="25">
        <f t="shared" si="2"/>
        <v>1</v>
      </c>
      <c r="M44" s="22">
        <f t="shared" si="0"/>
        <v>0</v>
      </c>
    </row>
    <row r="45" spans="1:13" x14ac:dyDescent="0.3">
      <c r="A45" s="14" t="s">
        <v>107</v>
      </c>
      <c r="B45" s="12" t="s">
        <v>108</v>
      </c>
      <c r="C45" s="13">
        <v>1</v>
      </c>
      <c r="D45" s="14" t="s">
        <v>37</v>
      </c>
      <c r="E45" s="12" t="s">
        <v>128</v>
      </c>
      <c r="F45" s="12" t="s">
        <v>17</v>
      </c>
      <c r="G45" s="14" t="s">
        <v>28</v>
      </c>
      <c r="H45" s="15">
        <v>656900823</v>
      </c>
      <c r="I45" s="16">
        <v>18000</v>
      </c>
      <c r="J45" s="23">
        <v>4150</v>
      </c>
      <c r="K45" s="27">
        <f>'산출내역서(종합)'!O46</f>
        <v>0</v>
      </c>
      <c r="L45" s="25">
        <f t="shared" si="2"/>
        <v>1</v>
      </c>
      <c r="M45" s="22">
        <f t="shared" si="0"/>
        <v>0</v>
      </c>
    </row>
    <row r="46" spans="1:13" x14ac:dyDescent="0.3">
      <c r="A46" s="14" t="s">
        <v>109</v>
      </c>
      <c r="B46" s="12" t="s">
        <v>110</v>
      </c>
      <c r="C46" s="13">
        <v>1</v>
      </c>
      <c r="D46" s="14" t="s">
        <v>37</v>
      </c>
      <c r="E46" s="12" t="s">
        <v>127</v>
      </c>
      <c r="F46" s="12" t="s">
        <v>17</v>
      </c>
      <c r="G46" s="14" t="s">
        <v>28</v>
      </c>
      <c r="H46" s="15">
        <v>656900871</v>
      </c>
      <c r="I46" s="12">
        <v>14546</v>
      </c>
      <c r="J46" s="23">
        <v>150</v>
      </c>
      <c r="K46" s="27">
        <f>'산출내역서(종합)'!O47</f>
        <v>0</v>
      </c>
      <c r="L46" s="25">
        <f t="shared" si="2"/>
        <v>1</v>
      </c>
      <c r="M46" s="22">
        <f t="shared" si="0"/>
        <v>0</v>
      </c>
    </row>
    <row r="47" spans="1:13" x14ac:dyDescent="0.3">
      <c r="A47" s="14" t="s">
        <v>111</v>
      </c>
      <c r="B47" s="12" t="s">
        <v>112</v>
      </c>
      <c r="C47" s="13">
        <v>1</v>
      </c>
      <c r="D47" s="14" t="s">
        <v>37</v>
      </c>
      <c r="E47" s="12" t="s">
        <v>127</v>
      </c>
      <c r="F47" s="12" t="s">
        <v>17</v>
      </c>
      <c r="G47" s="14" t="s">
        <v>28</v>
      </c>
      <c r="H47" s="15">
        <v>656900881</v>
      </c>
      <c r="I47" s="12">
        <v>17700</v>
      </c>
      <c r="J47" s="23">
        <v>650</v>
      </c>
      <c r="K47" s="27">
        <f>'산출내역서(종합)'!O48</f>
        <v>0</v>
      </c>
      <c r="L47" s="25">
        <f t="shared" si="2"/>
        <v>1</v>
      </c>
      <c r="M47" s="22">
        <f t="shared" si="0"/>
        <v>0</v>
      </c>
    </row>
    <row r="48" spans="1:13" x14ac:dyDescent="0.3">
      <c r="A48" s="12" t="s">
        <v>113</v>
      </c>
      <c r="B48" s="12" t="s">
        <v>114</v>
      </c>
      <c r="C48" s="13">
        <v>1</v>
      </c>
      <c r="D48" s="14" t="s">
        <v>21</v>
      </c>
      <c r="E48" s="12" t="s">
        <v>92</v>
      </c>
      <c r="F48" s="12" t="s">
        <v>92</v>
      </c>
      <c r="G48" s="14" t="s">
        <v>28</v>
      </c>
      <c r="H48" s="15">
        <v>692900170</v>
      </c>
      <c r="I48" s="16">
        <v>48500</v>
      </c>
      <c r="J48" s="23">
        <v>0</v>
      </c>
      <c r="K48" s="27">
        <f>'산출내역서(종합)'!O49</f>
        <v>0</v>
      </c>
      <c r="L48" s="25">
        <f t="shared" si="2"/>
        <v>1</v>
      </c>
      <c r="M48" s="22">
        <f t="shared" si="0"/>
        <v>0</v>
      </c>
    </row>
    <row r="49" spans="1:13" x14ac:dyDescent="0.3">
      <c r="A49" s="14" t="s">
        <v>115</v>
      </c>
      <c r="B49" s="12" t="s">
        <v>116</v>
      </c>
      <c r="C49" s="13">
        <v>1</v>
      </c>
      <c r="D49" s="14" t="s">
        <v>21</v>
      </c>
      <c r="E49" s="12" t="s">
        <v>92</v>
      </c>
      <c r="F49" s="12" t="s">
        <v>92</v>
      </c>
      <c r="G49" s="14" t="s">
        <v>28</v>
      </c>
      <c r="H49" s="15">
        <v>692900170</v>
      </c>
      <c r="I49" s="16">
        <v>48500</v>
      </c>
      <c r="J49" s="23">
        <v>1995</v>
      </c>
      <c r="K49" s="27">
        <f>'산출내역서(종합)'!O50</f>
        <v>0</v>
      </c>
      <c r="L49" s="25">
        <f t="shared" si="2"/>
        <v>1</v>
      </c>
      <c r="M49" s="22">
        <f t="shared" si="0"/>
        <v>0</v>
      </c>
    </row>
    <row r="50" spans="1:13" x14ac:dyDescent="0.3">
      <c r="A50" s="12" t="s">
        <v>117</v>
      </c>
      <c r="B50" s="12" t="s">
        <v>118</v>
      </c>
      <c r="C50" s="13">
        <v>1</v>
      </c>
      <c r="D50" s="14" t="s">
        <v>21</v>
      </c>
      <c r="E50" s="12" t="s">
        <v>92</v>
      </c>
      <c r="F50" s="12" t="s">
        <v>92</v>
      </c>
      <c r="G50" s="14" t="s">
        <v>28</v>
      </c>
      <c r="H50" s="15">
        <v>692900010</v>
      </c>
      <c r="I50" s="16">
        <v>30600</v>
      </c>
      <c r="J50" s="23">
        <v>0</v>
      </c>
      <c r="K50" s="27">
        <f>'산출내역서(종합)'!O51</f>
        <v>0</v>
      </c>
      <c r="L50" s="25">
        <f t="shared" si="2"/>
        <v>1</v>
      </c>
      <c r="M50" s="22">
        <f t="shared" si="0"/>
        <v>0</v>
      </c>
    </row>
    <row r="51" spans="1:13" x14ac:dyDescent="0.3">
      <c r="A51" s="12" t="s">
        <v>119</v>
      </c>
      <c r="B51" s="12" t="s">
        <v>120</v>
      </c>
      <c r="C51" s="13">
        <v>1</v>
      </c>
      <c r="D51" s="14" t="s">
        <v>21</v>
      </c>
      <c r="E51" s="12" t="s">
        <v>92</v>
      </c>
      <c r="F51" s="12" t="s">
        <v>92</v>
      </c>
      <c r="G51" s="14" t="s">
        <v>28</v>
      </c>
      <c r="H51" s="15">
        <v>692900040</v>
      </c>
      <c r="I51" s="16">
        <v>17000</v>
      </c>
      <c r="J51" s="23">
        <v>0</v>
      </c>
      <c r="K51" s="27">
        <f>'산출내역서(종합)'!O52</f>
        <v>0</v>
      </c>
      <c r="L51" s="25">
        <f t="shared" si="2"/>
        <v>1</v>
      </c>
      <c r="M51" s="22">
        <f t="shared" si="0"/>
        <v>0</v>
      </c>
    </row>
    <row r="52" spans="1:13" ht="14.25" thickBot="1" x14ac:dyDescent="0.35">
      <c r="A52" s="45" t="s">
        <v>121</v>
      </c>
      <c r="B52" s="45" t="s">
        <v>122</v>
      </c>
      <c r="C52" s="46">
        <v>7</v>
      </c>
      <c r="D52" s="47" t="s">
        <v>21</v>
      </c>
      <c r="E52" s="45" t="s">
        <v>123</v>
      </c>
      <c r="F52" s="45" t="s">
        <v>123</v>
      </c>
      <c r="G52" s="47" t="s">
        <v>42</v>
      </c>
      <c r="H52" s="48" t="s">
        <v>124</v>
      </c>
      <c r="I52" s="49">
        <v>880000</v>
      </c>
      <c r="J52" s="51">
        <v>0</v>
      </c>
      <c r="K52" s="28">
        <f>'산출내역서(종합)'!O53</f>
        <v>0</v>
      </c>
      <c r="L52" s="52">
        <f t="shared" si="2"/>
        <v>1</v>
      </c>
      <c r="M52" s="54">
        <f t="shared" si="0"/>
        <v>0</v>
      </c>
    </row>
    <row r="53" spans="1:13" ht="18.75" customHeight="1" thickTop="1" x14ac:dyDescent="0.3">
      <c r="A53" s="71" t="s">
        <v>125</v>
      </c>
      <c r="B53" s="72"/>
      <c r="C53" s="72"/>
      <c r="D53" s="72"/>
      <c r="E53" s="72"/>
      <c r="F53" s="72"/>
      <c r="G53" s="72"/>
      <c r="H53" s="73"/>
      <c r="I53" s="33" t="s">
        <v>141</v>
      </c>
      <c r="J53" s="24">
        <f>SUM(J9:J52)</f>
        <v>11885</v>
      </c>
      <c r="K53" s="26" t="s">
        <v>141</v>
      </c>
      <c r="L53" s="26" t="s">
        <v>141</v>
      </c>
      <c r="M53" s="34">
        <f>SUM(M9:M52)</f>
        <v>0</v>
      </c>
    </row>
    <row r="54" spans="1:13" ht="17.25" x14ac:dyDescent="0.3">
      <c r="A54" s="2" t="s">
        <v>142</v>
      </c>
    </row>
    <row r="56" spans="1:13" ht="20.25" x14ac:dyDescent="0.3">
      <c r="A56" s="75" t="s">
        <v>143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8" spans="1:13" ht="20.25" x14ac:dyDescent="0.3">
      <c r="I58" s="29" t="s">
        <v>144</v>
      </c>
    </row>
    <row r="59" spans="1:13" ht="20.25" x14ac:dyDescent="0.3">
      <c r="I59" s="29" t="s">
        <v>145</v>
      </c>
    </row>
    <row r="60" spans="1:13" ht="20.25" x14ac:dyDescent="0.3">
      <c r="I60" s="29" t="s">
        <v>146</v>
      </c>
      <c r="M60" s="11" t="s">
        <v>147</v>
      </c>
    </row>
  </sheetData>
  <autoFilter ref="A8:M53" xr:uid="{BD9362A6-75C0-4AF9-AF64-F7C58C099DD5}">
    <filterColumn colId="9" showButton="0"/>
  </autoFilter>
  <mergeCells count="3">
    <mergeCell ref="A1:M1"/>
    <mergeCell ref="A53:H53"/>
    <mergeCell ref="A56:M56"/>
  </mergeCells>
  <phoneticPr fontId="2" type="noConversion"/>
  <printOptions horizontalCentered="1"/>
  <pageMargins left="0.23622047244094491" right="0.23622047244094491" top="0.27559055118110237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산출내역서(종합)</vt:lpstr>
      <vt:lpstr>한림</vt:lpstr>
      <vt:lpstr>강남</vt:lpstr>
      <vt:lpstr>춘천</vt:lpstr>
      <vt:lpstr>동탄</vt:lpstr>
      <vt:lpstr>강남!Print_Area</vt:lpstr>
      <vt:lpstr>동탄!Print_Area</vt:lpstr>
      <vt:lpstr>'산출내역서(종합)'!Print_Area</vt:lpstr>
      <vt:lpstr>춘천!Print_Area</vt:lpstr>
      <vt:lpstr>한림!Print_Area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hallym</dc:creator>
  <cp:lastModifiedBy>hallym</cp:lastModifiedBy>
  <cp:lastPrinted>2025-06-23T23:49:45Z</cp:lastPrinted>
  <dcterms:created xsi:type="dcterms:W3CDTF">2025-05-08T01:23:38Z</dcterms:created>
  <dcterms:modified xsi:type="dcterms:W3CDTF">2025-06-23T23:49:58Z</dcterms:modified>
</cp:coreProperties>
</file>